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80" windowWidth="9720" windowHeight="7260" tabRatio="941"/>
  </bookViews>
  <sheets>
    <sheet name="от 03,05.2018" sheetId="16" r:id="rId1"/>
  </sheets>
  <externalReferences>
    <externalReference r:id="rId2"/>
  </externalReferences>
  <definedNames>
    <definedName name="_xlnm._FilterDatabase" localSheetId="0" hidden="1">'от 03,05.2018'!$A$5:$L$50</definedName>
    <definedName name="_xlnm.Print_Titles" localSheetId="0">'от 03,05.2018'!$4:$5</definedName>
    <definedName name="Натуральные_единицы_измерения">'[1]Единицы измерения'!$A$2:$A$423</definedName>
    <definedName name="_xlnm.Print_Area" localSheetId="0">'от 03,05.2018'!$A$1:$P$69</definedName>
  </definedNames>
  <calcPr calcId="124519"/>
</workbook>
</file>

<file path=xl/calcChain.xml><?xml version="1.0" encoding="utf-8"?>
<calcChain xmlns="http://schemas.openxmlformats.org/spreadsheetml/2006/main">
  <c r="L57" i="16"/>
  <c r="M57"/>
  <c r="N57"/>
  <c r="O57"/>
  <c r="P57"/>
  <c r="K57"/>
  <c r="L66"/>
  <c r="M66"/>
  <c r="N66"/>
  <c r="O66"/>
  <c r="P66"/>
  <c r="K66"/>
  <c r="L20"/>
  <c r="M20"/>
  <c r="O20"/>
  <c r="K20"/>
  <c r="L51"/>
  <c r="M51"/>
  <c r="N51"/>
  <c r="O51"/>
  <c r="P51"/>
  <c r="K51"/>
  <c r="N53"/>
  <c r="O53" s="1"/>
  <c r="P53" s="1"/>
  <c r="P52"/>
  <c r="N52"/>
  <c r="M34"/>
  <c r="L34"/>
  <c r="N34"/>
  <c r="O34"/>
  <c r="P34"/>
  <c r="K34"/>
  <c r="P46"/>
  <c r="N46"/>
  <c r="P45"/>
  <c r="N45"/>
  <c r="P44"/>
  <c r="N44"/>
  <c r="P43"/>
  <c r="N43"/>
  <c r="P42"/>
  <c r="N42"/>
  <c r="P41"/>
  <c r="N41"/>
  <c r="P40"/>
  <c r="N40"/>
  <c r="P39"/>
  <c r="N39"/>
  <c r="P38"/>
  <c r="N38"/>
  <c r="P37"/>
  <c r="N37"/>
  <c r="P36"/>
  <c r="N36"/>
  <c r="L13"/>
  <c r="M13"/>
  <c r="O13"/>
  <c r="K13"/>
  <c r="P16"/>
  <c r="N16"/>
  <c r="P15"/>
  <c r="P13" s="1"/>
  <c r="N15"/>
  <c r="N13" s="1"/>
  <c r="L56"/>
  <c r="L55" s="1"/>
  <c r="L54" s="1"/>
  <c r="M55"/>
  <c r="M54" s="1"/>
  <c r="N55"/>
  <c r="N54" s="1"/>
  <c r="O55"/>
  <c r="O54" s="1"/>
  <c r="P55"/>
  <c r="P54" s="1"/>
  <c r="K55"/>
  <c r="K54" s="1"/>
  <c r="L17"/>
  <c r="M17"/>
  <c r="N17"/>
  <c r="O17"/>
  <c r="P17"/>
  <c r="K17"/>
  <c r="J59"/>
  <c r="L65"/>
  <c r="L63" s="1"/>
  <c r="L62"/>
  <c r="L61"/>
  <c r="L60"/>
  <c r="K59"/>
  <c r="K63"/>
  <c r="K58" s="1"/>
  <c r="M63"/>
  <c r="M62" s="1"/>
  <c r="M61" s="1"/>
  <c r="M60" s="1"/>
  <c r="M59" s="1"/>
  <c r="M58" s="1"/>
  <c r="N63"/>
  <c r="N62" s="1"/>
  <c r="N61" s="1"/>
  <c r="N60" s="1"/>
  <c r="N59" s="1"/>
  <c r="N58" s="1"/>
  <c r="O63"/>
  <c r="O62" s="1"/>
  <c r="O61" s="1"/>
  <c r="O60" s="1"/>
  <c r="O59" s="1"/>
  <c r="O58" s="1"/>
  <c r="P63"/>
  <c r="P62" s="1"/>
  <c r="P61" s="1"/>
  <c r="P60" s="1"/>
  <c r="P59" s="1"/>
  <c r="P58" s="1"/>
  <c r="J63"/>
  <c r="L50"/>
  <c r="P49"/>
  <c r="N49"/>
  <c r="L49"/>
  <c r="K47"/>
  <c r="L33"/>
  <c r="P32"/>
  <c r="L32"/>
  <c r="P31"/>
  <c r="L31"/>
  <c r="P30"/>
  <c r="N30"/>
  <c r="L30"/>
  <c r="P29"/>
  <c r="N29"/>
  <c r="L29"/>
  <c r="P28"/>
  <c r="N28"/>
  <c r="L28"/>
  <c r="P27"/>
  <c r="N27"/>
  <c r="L27"/>
  <c r="P26"/>
  <c r="N26"/>
  <c r="L26"/>
  <c r="P25"/>
  <c r="N25"/>
  <c r="L25"/>
  <c r="P24"/>
  <c r="N24"/>
  <c r="L24"/>
  <c r="L23"/>
  <c r="O21"/>
  <c r="M21"/>
  <c r="K21"/>
  <c r="L12"/>
  <c r="L11"/>
  <c r="O9"/>
  <c r="O8" s="1"/>
  <c r="M9"/>
  <c r="M8" s="1"/>
  <c r="K9"/>
  <c r="K8" s="1"/>
  <c r="L59" l="1"/>
  <c r="L58" s="1"/>
  <c r="L9"/>
  <c r="L8" s="1"/>
  <c r="P9"/>
  <c r="P8" s="1"/>
  <c r="N9"/>
  <c r="N8" s="1"/>
  <c r="L21"/>
  <c r="P21"/>
  <c r="N21"/>
  <c r="N50"/>
  <c r="M47"/>
  <c r="K7"/>
  <c r="K6" s="1"/>
  <c r="L47"/>
  <c r="N47"/>
  <c r="N20" s="1"/>
  <c r="L7" l="1"/>
  <c r="L6" s="1"/>
  <c r="M7"/>
  <c r="M6" s="1"/>
  <c r="N7"/>
  <c r="P50"/>
  <c r="P47" s="1"/>
  <c r="P20" s="1"/>
  <c r="O47"/>
  <c r="O7" l="1"/>
  <c r="O6" s="1"/>
  <c r="N6"/>
  <c r="P7"/>
  <c r="P6" s="1"/>
</calcChain>
</file>

<file path=xl/sharedStrings.xml><?xml version="1.0" encoding="utf-8"?>
<sst xmlns="http://schemas.openxmlformats.org/spreadsheetml/2006/main" count="147" uniqueCount="84">
  <si>
    <t>БУЗ Орловской области "Орловский областной центр по профилактике и борьбе со СПИД и инфекционными заболеваниями"</t>
  </si>
  <si>
    <t>ВСЕГО по целевым субсидиям</t>
  </si>
  <si>
    <t>Подпрограмма 2. "Совершенствование оказания специализированной, включая высокотехнологичную, медицинской помощи, в том числе скорой специализированной медицинской помощи, медицинской, медицинской эвакуации"</t>
  </si>
  <si>
    <t>КБК</t>
  </si>
  <si>
    <t>Наименование мероприятия</t>
  </si>
  <si>
    <t>Экономическое обоснование расходов</t>
  </si>
  <si>
    <t>БА, рублей</t>
  </si>
  <si>
    <t>ЛБО, рублей</t>
  </si>
  <si>
    <t>811</t>
  </si>
  <si>
    <t>0901</t>
  </si>
  <si>
    <t>БУЗ Орловской области "Орловская станция переливания крови"</t>
  </si>
  <si>
    <t xml:space="preserve">приложение к приказу Департаменту здравоохранения Орловской области </t>
  </si>
  <si>
    <t>№ _________ от "_____"_______________ 201 ___ г.</t>
  </si>
  <si>
    <t xml:space="preserve">Наименование </t>
  </si>
  <si>
    <t>набор</t>
  </si>
  <si>
    <t>Государственная программа Орловской области "Развитие отрасли здравоохранения в Орловской области"</t>
  </si>
  <si>
    <t>П2 2 02               R 3820</t>
  </si>
  <si>
    <t xml:space="preserve">Мероприятия 2.02.03. Финансовое обеспечение закупок диагностических средств для выявления и мониторинга лечения и лечению лиц, инфицированных вирусами иммунодефицита человека и гепатитов B и C (за счет средств федерального бюджета).
</t>
  </si>
  <si>
    <t xml:space="preserve">П2 1 03 R3820 </t>
  </si>
  <si>
    <t>0909</t>
  </si>
  <si>
    <t>Субсидии на реализацию отдельных мероприятий государственной программы Российской Федерации "Развитие здравоохранения" (финансовое обеспечение закупок диагностических средств для выявления и мониторинга лечения лиц, инфицированных вирусами иммунодефицита человека, в том числе в сочетании с вирусами гепатитов В и (или) С)</t>
  </si>
  <si>
    <t>Субсидии на реализацию отдельных мероприятий государственной программы Российской Федерации "Развитие здравоохранения" (финансовое обеспечение реализации мероприятий по профилактике ВИЧ-инфекции и гепатитов B и C, в том числе с привлечением к реализации указанных мероприятий социально ориентированных некоммерческих организаций)</t>
  </si>
  <si>
    <t>Основное мероприятие 1.03. "Профилактика ВИЧ, вирусных гепатитов В и С"</t>
  </si>
  <si>
    <t>Приобретение детских сухих смесей для детей с перинатальным контактом по ВИЧ-инфекции</t>
  </si>
  <si>
    <t>Подпрограмма 1. «Профилактика заболеваний и формирование здорового образа жизни. Развитие первичной медико-санитарной помощи»</t>
  </si>
  <si>
    <t>Субсидии на реализацию отдельных мероприятий государственной программы Российской Федерации "Развитие здравоохранения" (финансовое обеспечение закупок диагностических средств для выявления, определения чувствительности микобактерии туберкулеза и мониторинга лечения лиц, больных туберкулезом с множественной лекарственной устойчивостью возбудителя, в соответствии с перечнем, утвержденным Министерством здравоохранения Российской Федерации, а также медицинских изделий в соответствии со стандартом оснащения, предусмотренным порядком оказания медицинской помощи больным туберкулезом)</t>
  </si>
  <si>
    <t>П2 2 01 R3820</t>
  </si>
  <si>
    <t>612</t>
  </si>
  <si>
    <t>2111</t>
  </si>
  <si>
    <t>БУЗ Орловской области "Орловский противотуберкулезный диспансер"</t>
  </si>
  <si>
    <t>Подпрограмма 7 "Кадровое обеспечение системы здравоохранения"</t>
  </si>
  <si>
    <t>Субсидия бюджетным и автономным учреждениям здравоохранения на единовременные компенсационные выплаты медицинским работникам</t>
  </si>
  <si>
    <t>П2 7 04 51360</t>
  </si>
  <si>
    <t>Основное мероприятие 7.04. "Социальная поддержка отдельных категорий граждан"</t>
  </si>
  <si>
    <t>Распределение субсидий на иные цели, предусмотренных на реализацию в 2018 году и плановом периоде 2019 и 2020  годов основных мероприятий государственной программы  Орловской области"Развитие отрасли здравоохранения в Орловской области" за счет  средств федерального бюджета</t>
  </si>
  <si>
    <t>18-В02</t>
  </si>
  <si>
    <t>Диагностическая иммуноферментная тест-система для одновременного выявления антител к антигенам вируса иммунодефецита человека 1 и 2 типов  и антигена ВИЧ 1 (р24) в сыворотке или плазме крови человека для скрининга доноров и верификации ИФА-положительных тестов</t>
  </si>
  <si>
    <t>Департамент здравоохранения Орловской области</t>
  </si>
  <si>
    <t>Реагенты для выделения ДНК</t>
  </si>
  <si>
    <t>Реагенты для амплификации специфической ДНК МБТ</t>
  </si>
  <si>
    <t>Пробирка индикаторная с питательной средой для роста микобактерий</t>
  </si>
  <si>
    <t xml:space="preserve">Ростовая добавка для первичного посева с набором антибиотиков </t>
  </si>
  <si>
    <t>Обогатительная добавка с препаратами 1-го ряда (SRE) для постановки тестов чувствительности</t>
  </si>
  <si>
    <t>Пробирка индикаторная для постановки тестов чувствительности к пиразинамиду</t>
  </si>
  <si>
    <t>Ростовая добавка с пиразинамидом для постановки тестов чувствительности</t>
  </si>
  <si>
    <t>Изготовление и размещение информационно-рекламного материала                   в г. Орле</t>
  </si>
  <si>
    <t>Основное мероприятие 2.02. Совершенствование оказания медицинской помощи лицам, инфицированным вирусом иммунодефицита человека, гепатитами               В и С</t>
  </si>
  <si>
    <t>2018 год</t>
  </si>
  <si>
    <t>2019 год</t>
  </si>
  <si>
    <t>2020 год</t>
  </si>
  <si>
    <t>Мероприятие 2.01.04 Закупка диагностических средств для выявления, определения чувствительности микобактерий туберкулеза и мониторинга лечения лиц, больных туберкулезом с множественной лекарственной устойчивостью возбудителя</t>
  </si>
  <si>
    <t xml:space="preserve">Набор для выявления мутаций МБТ ассоциированных с устойчивостью к препаратам 1 ряда </t>
  </si>
  <si>
    <t xml:space="preserve">Набор для выявления мутаций МБТассоциированных с устойчивостью к препаратам 2-го ряда </t>
  </si>
  <si>
    <t xml:space="preserve">Реагенты для пробоподготовки </t>
  </si>
  <si>
    <t>Иммунохромотографи-ческие итдентификационные тесты</t>
  </si>
  <si>
    <t>Закупка диагностических средств для выявления и мониторинга лечения лиц, инфицированных вирусами иммунодефицита человека и гепатитов          В и С</t>
  </si>
  <si>
    <t>врачам-специалистам</t>
  </si>
  <si>
    <t>БУЗ ОО "Краснозоренская ЦРБ"</t>
  </si>
  <si>
    <t>врач-стоматолог</t>
  </si>
  <si>
    <t>БУЗ ОО "Плещеевская ЦРБ"</t>
  </si>
  <si>
    <t>фельдшерам</t>
  </si>
  <si>
    <t>Заведующая ФАПом-фельдшер</t>
  </si>
  <si>
    <t>Мероприятие 7.04.05 Единовременные компенсационные выплаты медицинским работникам (врачам, фельдшерам) в возрасте до 50 лет, прибывшим (переехавшим) на работу в сельские населенные пункты, либо рабочие поселки, либо поселки городского типа, либо города с населением до 50 тыс. человек в размере 600 000,0 рублей врачам специалистам и 300 000,0 рублей фельдшерам (софинансирование федерального бюджета)</t>
  </si>
  <si>
    <t>Врач-педиатр</t>
  </si>
  <si>
    <t>Ед.  Измерения</t>
  </si>
  <si>
    <t>0902</t>
  </si>
  <si>
    <t xml:space="preserve">П2 1 04 56730 </t>
  </si>
  <si>
    <t>18-В93</t>
  </si>
  <si>
    <t>Иные межбюджетные трансферты на приобретение передвижных медицинских комплексов для оказания медицинской помощижителям населенных пунктов с численностью населения до 100 человек за счет средств резервного фонда Правительства Российской Федерации</t>
  </si>
  <si>
    <t>Основное мероприятие 1.04.                                                      "Развитие первичной медико-санитарной помощи, в том числе сельским жителям. Развитие системы раннего выявления заболеваний и патологических состояний и факторов риска их развития, включая  проведение  медицинских осмотров и диспансеризации населения, в том числе у детей"</t>
  </si>
  <si>
    <t>Основное мероприятие 2.01. Совершенствова-ние оказания медицинской помощи больным туберкулезом</t>
  </si>
  <si>
    <t>Подпрограмма 4 "Охрана здоровья матери и ребенка"</t>
  </si>
  <si>
    <t>Основное мероприятие 4.01. Совершенствова-ние службы родовспоможения и детства Орловской области путем дальнейшего формирования трехуровневой системы оказания медицинской помощи, дальнейшего развития первичной медико-санитарной помощи</t>
  </si>
  <si>
    <t>П2 4 01 R6740</t>
  </si>
  <si>
    <t>18-В91</t>
  </si>
  <si>
    <t>Субсидии на софинансирование государственных программ субъектов Российской Федерации, содержащих мероприятия по развитию материально-технической базы детских поликлиник и детских поликлинических отделений медицинских организаций, за счет средств резервного фонда Правительства Российской Федерации</t>
  </si>
  <si>
    <t>Мероприятие 1.03.06. Реализация мероприятий по профилактике ВИЧ-инфекции и гепатитов В и С</t>
  </si>
  <si>
    <t>18-В02-00005</t>
  </si>
  <si>
    <t xml:space="preserve">Субсидии на реализацию отдельных мероприятий государственной программы Российской Федерации "Развитие здравоохранения" (финансовое обеспечение закупок диагностических средств для выявления, определения чувствительности микобактерии туберкулеза и мониторинга лечения лиц, больных туберкулезом с множественной лекарственной устойчивостью возбудителя, в соответствии с перечнем, утвержденным Министерством здравоохранения Российской Федерации, а также медицинских изделий в соответствии со стандартом </t>
  </si>
  <si>
    <t>18-В02-00003</t>
  </si>
  <si>
    <t>Мероприятия 2.02.03. Финансовое обеспечение закупок диагностических средств для выявления и мониторинга лечения и лечению лиц, инфицированных вирусами иммунодефицита человека и гепатитов B и C (за счет средств федерального бюджета).</t>
  </si>
  <si>
    <t>18-В02-00002</t>
  </si>
  <si>
    <t>Изготовление и размещение информационно-рекламного материала  в г. Орле</t>
  </si>
  <si>
    <t>Мероприятие 7.04.05 Единовременные компенсационные выплаты медицинским работникам (врачам, фельдшерам) в возрасте до 50 лет, прибывшим (переехавшим) на работу в сельские населенные пункты, либо рабочие поселки, либо поселки городского типа, либо города с населением до 50 тыс. человек в размере 600 000,0 рублей врачам специалистам и 300 000,0 рублей фельдшерам (софинансирова-ние федерального бюджета)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</si>
</sst>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"/>
  </numFmts>
  <fonts count="31">
    <font>
      <sz val="10"/>
      <name val="Arial"/>
    </font>
    <font>
      <sz val="10"/>
      <name val="Arial Cyr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8"/>
      <color indexed="56"/>
      <name val="Cambria"/>
      <family val="1"/>
      <charset val="204"/>
    </font>
    <font>
      <sz val="10"/>
      <name val="Helv"/>
    </font>
    <font>
      <b/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8"/>
      <color indexed="8"/>
      <name val="Calibri"/>
      <family val="2"/>
      <charset val="204"/>
    </font>
    <font>
      <sz val="16"/>
      <color indexed="8"/>
      <name val="Times New Roman"/>
      <family val="1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11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2" borderId="0" applyNumberFormat="0" applyBorder="0" applyAlignment="0" applyProtection="0"/>
    <xf numFmtId="0" fontId="5" fillId="33" borderId="0" applyNumberFormat="0" applyBorder="0" applyAlignment="0" applyProtection="0"/>
    <xf numFmtId="0" fontId="16" fillId="3" borderId="0" applyNumberFormat="0" applyBorder="0" applyAlignment="0" applyProtection="0"/>
    <xf numFmtId="0" fontId="8" fillId="24" borderId="1" applyNumberFormat="0" applyAlignment="0" applyProtection="0"/>
    <xf numFmtId="0" fontId="13" fillId="34" borderId="2" applyNumberFormat="0" applyAlignment="0" applyProtection="0"/>
    <xf numFmtId="0" fontId="4" fillId="0" borderId="0"/>
    <xf numFmtId="0" fontId="17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6" borderId="1" applyNumberFormat="0" applyAlignment="0" applyProtection="0"/>
    <xf numFmtId="0" fontId="18" fillId="0" borderId="6" applyNumberFormat="0" applyFill="0" applyAlignment="0" applyProtection="0"/>
    <xf numFmtId="0" fontId="15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4" borderId="7" applyNumberFormat="0" applyFont="0" applyAlignment="0" applyProtection="0"/>
    <xf numFmtId="0" fontId="7" fillId="24" borderId="8" applyNumberFormat="0" applyAlignment="0" applyProtection="0"/>
    <xf numFmtId="0" fontId="24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9" borderId="0" applyNumberFormat="0" applyBorder="0" applyAlignment="0" applyProtection="0"/>
    <xf numFmtId="0" fontId="6" fillId="12" borderId="1" applyNumberFormat="0" applyAlignment="0" applyProtection="0"/>
    <xf numFmtId="0" fontId="7" fillId="40" borderId="8" applyNumberFormat="0" applyAlignment="0" applyProtection="0"/>
    <xf numFmtId="0" fontId="8" fillId="40" borderId="1" applyNumberFormat="0" applyAlignment="0" applyProtection="0"/>
    <xf numFmtId="44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3" fillId="41" borderId="2" applyNumberFormat="0" applyAlignment="0" applyProtection="0"/>
    <xf numFmtId="0" fontId="14" fillId="0" borderId="0" applyNumberFormat="0" applyFill="0" applyBorder="0" applyAlignment="0" applyProtection="0"/>
    <xf numFmtId="0" fontId="15" fillId="42" borderId="0" applyNumberFormat="0" applyBorder="0" applyAlignment="0" applyProtection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6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43" borderId="7" applyNumberFormat="0" applyFont="0" applyAlignment="0" applyProtection="0"/>
    <xf numFmtId="0" fontId="18" fillId="0" borderId="6" applyNumberFormat="0" applyFill="0" applyAlignment="0" applyProtection="0"/>
    <xf numFmtId="0" fontId="25" fillId="0" borderId="0"/>
    <xf numFmtId="0" fontId="19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3" fillId="0" borderId="0"/>
  </cellStyleXfs>
  <cellXfs count="171">
    <xf numFmtId="0" fontId="0" fillId="0" borderId="0" xfId="0"/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center" vertical="center"/>
    </xf>
    <xf numFmtId="164" fontId="22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0" fontId="21" fillId="44" borderId="10" xfId="0" applyFont="1" applyFill="1" applyBorder="1" applyAlignment="1">
      <alignment horizontal="left" vertical="top" wrapText="1"/>
    </xf>
    <xf numFmtId="0" fontId="21" fillId="44" borderId="10" xfId="0" applyFont="1" applyFill="1" applyBorder="1" applyAlignment="1">
      <alignment horizontal="center" vertical="top" wrapText="1"/>
    </xf>
    <xf numFmtId="49" fontId="23" fillId="44" borderId="10" xfId="0" applyNumberFormat="1" applyFont="1" applyFill="1" applyBorder="1" applyAlignment="1">
      <alignment horizontal="center" vertical="center" wrapText="1"/>
    </xf>
    <xf numFmtId="0" fontId="23" fillId="44" borderId="10" xfId="0" applyFont="1" applyFill="1" applyBorder="1" applyAlignment="1">
      <alignment horizontal="center" vertical="center" wrapText="1"/>
    </xf>
    <xf numFmtId="0" fontId="21" fillId="44" borderId="10" xfId="0" applyFont="1" applyFill="1" applyBorder="1" applyAlignment="1">
      <alignment horizontal="center" vertical="center" wrapText="1"/>
    </xf>
    <xf numFmtId="0" fontId="22" fillId="45" borderId="0" xfId="0" applyFont="1" applyFill="1" applyAlignment="1">
      <alignment vertical="top"/>
    </xf>
    <xf numFmtId="4" fontId="22" fillId="45" borderId="10" xfId="0" applyNumberFormat="1" applyFont="1" applyFill="1" applyBorder="1" applyAlignment="1">
      <alignment horizontal="center" vertical="center" wrapText="1"/>
    </xf>
    <xf numFmtId="0" fontId="22" fillId="45" borderId="10" xfId="0" applyFont="1" applyFill="1" applyBorder="1" applyAlignment="1">
      <alignment horizontal="center" vertical="center" wrapText="1"/>
    </xf>
    <xf numFmtId="4" fontId="22" fillId="45" borderId="10" xfId="0" applyNumberFormat="1" applyFont="1" applyFill="1" applyBorder="1" applyAlignment="1">
      <alignment horizontal="center" vertical="center"/>
    </xf>
    <xf numFmtId="4" fontId="21" fillId="4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22" fillId="44" borderId="10" xfId="0" applyFont="1" applyFill="1" applyBorder="1" applyAlignment="1">
      <alignment vertical="top"/>
    </xf>
    <xf numFmtId="0" fontId="22" fillId="44" borderId="0" xfId="0" applyFont="1" applyFill="1" applyAlignment="1">
      <alignment vertical="top"/>
    </xf>
    <xf numFmtId="0" fontId="21" fillId="44" borderId="10" xfId="0" applyFont="1" applyFill="1" applyBorder="1" applyAlignment="1">
      <alignment horizontal="center" vertical="center"/>
    </xf>
    <xf numFmtId="0" fontId="21" fillId="44" borderId="10" xfId="0" applyFont="1" applyFill="1" applyBorder="1" applyAlignment="1">
      <alignment horizontal="center" vertical="top"/>
    </xf>
    <xf numFmtId="164" fontId="21" fillId="44" borderId="10" xfId="0" applyNumberFormat="1" applyFont="1" applyFill="1" applyBorder="1" applyAlignment="1">
      <alignment horizontal="center" vertical="center"/>
    </xf>
    <xf numFmtId="0" fontId="21" fillId="44" borderId="0" xfId="0" applyFont="1" applyFill="1" applyAlignment="1">
      <alignment vertical="top"/>
    </xf>
    <xf numFmtId="49" fontId="21" fillId="44" borderId="10" xfId="0" applyNumberFormat="1" applyFont="1" applyFill="1" applyBorder="1" applyAlignment="1">
      <alignment horizontal="center" vertical="center"/>
    </xf>
    <xf numFmtId="0" fontId="21" fillId="44" borderId="10" xfId="0" applyFont="1" applyFill="1" applyBorder="1" applyAlignment="1">
      <alignment vertical="top" wrapText="1"/>
    </xf>
    <xf numFmtId="0" fontId="21" fillId="0" borderId="0" xfId="0" applyFont="1" applyAlignment="1">
      <alignment horizontal="center" vertical="center"/>
    </xf>
    <xf numFmtId="0" fontId="22" fillId="45" borderId="10" xfId="0" applyFont="1" applyFill="1" applyBorder="1" applyAlignment="1">
      <alignment vertical="top" wrapText="1"/>
    </xf>
    <xf numFmtId="0" fontId="22" fillId="45" borderId="10" xfId="0" applyFont="1" applyFill="1" applyBorder="1" applyAlignment="1">
      <alignment horizontal="center" vertical="top" wrapText="1"/>
    </xf>
    <xf numFmtId="0" fontId="22" fillId="45" borderId="10" xfId="0" applyFont="1" applyFill="1" applyBorder="1" applyAlignment="1">
      <alignment horizontal="center" vertical="top"/>
    </xf>
    <xf numFmtId="4" fontId="21" fillId="46" borderId="10" xfId="0" applyNumberFormat="1" applyFont="1" applyFill="1" applyBorder="1" applyAlignment="1">
      <alignment horizontal="center" vertical="center"/>
    </xf>
    <xf numFmtId="0" fontId="22" fillId="46" borderId="10" xfId="0" applyFont="1" applyFill="1" applyBorder="1" applyAlignment="1">
      <alignment horizontal="center" vertical="center" wrapText="1"/>
    </xf>
    <xf numFmtId="4" fontId="21" fillId="46" borderId="10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 wrapText="1"/>
    </xf>
    <xf numFmtId="0" fontId="22" fillId="44" borderId="0" xfId="0" applyFont="1" applyFill="1" applyBorder="1" applyAlignment="1">
      <alignment vertical="top"/>
    </xf>
    <xf numFmtId="0" fontId="23" fillId="44" borderId="11" xfId="0" applyFont="1" applyFill="1" applyBorder="1" applyAlignment="1">
      <alignment horizontal="center" vertical="center" wrapText="1"/>
    </xf>
    <xf numFmtId="0" fontId="21" fillId="44" borderId="11" xfId="0" applyFont="1" applyFill="1" applyBorder="1" applyAlignment="1">
      <alignment horizontal="left" vertical="top" wrapText="1"/>
    </xf>
    <xf numFmtId="0" fontId="21" fillId="44" borderId="11" xfId="0" applyFont="1" applyFill="1" applyBorder="1" applyAlignment="1">
      <alignment horizontal="center" vertical="center" wrapText="1"/>
    </xf>
    <xf numFmtId="0" fontId="21" fillId="44" borderId="13" xfId="0" applyFont="1" applyFill="1" applyBorder="1" applyAlignment="1">
      <alignment horizontal="left" vertical="top" wrapText="1"/>
    </xf>
    <xf numFmtId="0" fontId="22" fillId="45" borderId="10" xfId="0" applyFont="1" applyFill="1" applyBorder="1" applyAlignment="1">
      <alignment horizontal="center" vertical="center"/>
    </xf>
    <xf numFmtId="0" fontId="22" fillId="45" borderId="10" xfId="0" applyFont="1" applyFill="1" applyBorder="1" applyAlignment="1">
      <alignment horizontal="left" vertical="top" wrapText="1"/>
    </xf>
    <xf numFmtId="0" fontId="21" fillId="45" borderId="10" xfId="0" applyFont="1" applyFill="1" applyBorder="1" applyAlignment="1">
      <alignment horizontal="center" vertical="center" wrapText="1"/>
    </xf>
    <xf numFmtId="0" fontId="22" fillId="45" borderId="13" xfId="0" applyFont="1" applyFill="1" applyBorder="1" applyAlignment="1">
      <alignment horizontal="left" vertical="top" wrapText="1"/>
    </xf>
    <xf numFmtId="49" fontId="23" fillId="45" borderId="20" xfId="0" applyNumberFormat="1" applyFont="1" applyFill="1" applyBorder="1" applyAlignment="1">
      <alignment horizontal="center" vertical="center" wrapText="1"/>
    </xf>
    <xf numFmtId="49" fontId="23" fillId="45" borderId="21" xfId="0" applyNumberFormat="1" applyFont="1" applyFill="1" applyBorder="1" applyAlignment="1">
      <alignment horizontal="center" vertical="center" wrapText="1"/>
    </xf>
    <xf numFmtId="49" fontId="23" fillId="45" borderId="22" xfId="0" applyNumberFormat="1" applyFont="1" applyFill="1" applyBorder="1" applyAlignment="1">
      <alignment horizontal="center" vertical="center" wrapText="1"/>
    </xf>
    <xf numFmtId="0" fontId="29" fillId="0" borderId="0" xfId="0" applyFont="1"/>
    <xf numFmtId="0" fontId="29" fillId="2" borderId="0" xfId="0" applyFont="1" applyFill="1"/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4" fontId="28" fillId="45" borderId="10" xfId="0" applyNumberFormat="1" applyFont="1" applyFill="1" applyBorder="1" applyAlignment="1">
      <alignment horizontal="center" vertical="center" wrapText="1"/>
    </xf>
    <xf numFmtId="4" fontId="28" fillId="2" borderId="10" xfId="0" applyNumberFormat="1" applyFont="1" applyFill="1" applyBorder="1" applyAlignment="1">
      <alignment horizontal="center" vertical="center"/>
    </xf>
    <xf numFmtId="4" fontId="30" fillId="2" borderId="10" xfId="0" applyNumberFormat="1" applyFont="1" applyFill="1" applyBorder="1" applyAlignment="1">
      <alignment horizontal="center" vertical="center"/>
    </xf>
    <xf numFmtId="4" fontId="27" fillId="2" borderId="10" xfId="0" applyNumberFormat="1" applyFont="1" applyFill="1" applyBorder="1" applyAlignment="1">
      <alignment horizontal="center" vertical="center"/>
    </xf>
    <xf numFmtId="0" fontId="28" fillId="2" borderId="10" xfId="110" applyFont="1" applyFill="1" applyBorder="1" applyAlignment="1">
      <alignment vertical="top" wrapText="1"/>
    </xf>
    <xf numFmtId="0" fontId="27" fillId="2" borderId="10" xfId="110" applyFont="1" applyFill="1" applyBorder="1" applyAlignment="1">
      <alignment vertical="top" wrapText="1"/>
    </xf>
    <xf numFmtId="1" fontId="27" fillId="45" borderId="10" xfId="0" applyNumberFormat="1" applyFont="1" applyFill="1" applyBorder="1" applyAlignment="1">
      <alignment horizontal="center" vertical="center" textRotation="90" wrapText="1"/>
    </xf>
    <xf numFmtId="1" fontId="28" fillId="2" borderId="10" xfId="0" applyNumberFormat="1" applyFont="1" applyFill="1" applyBorder="1" applyAlignment="1">
      <alignment horizontal="center" vertical="center" textRotation="90"/>
    </xf>
    <xf numFmtId="1" fontId="28" fillId="45" borderId="10" xfId="0" applyNumberFormat="1" applyFont="1" applyFill="1" applyBorder="1" applyAlignment="1">
      <alignment horizontal="center" vertical="center" textRotation="90" wrapText="1"/>
    </xf>
    <xf numFmtId="1" fontId="27" fillId="2" borderId="10" xfId="0" applyNumberFormat="1" applyFont="1" applyFill="1" applyBorder="1" applyAlignment="1">
      <alignment horizontal="center" vertical="center" textRotation="90"/>
    </xf>
    <xf numFmtId="1" fontId="22" fillId="45" borderId="10" xfId="0" applyNumberFormat="1" applyFont="1" applyFill="1" applyBorder="1" applyAlignment="1">
      <alignment horizontal="center" vertical="center" textRotation="90"/>
    </xf>
    <xf numFmtId="0" fontId="22" fillId="44" borderId="10" xfId="0" applyFont="1" applyFill="1" applyBorder="1" applyAlignment="1">
      <alignment vertical="top" wrapText="1"/>
    </xf>
    <xf numFmtId="0" fontId="22" fillId="44" borderId="10" xfId="0" applyFont="1" applyFill="1" applyBorder="1" applyAlignment="1">
      <alignment horizontal="center" vertical="top"/>
    </xf>
    <xf numFmtId="0" fontId="22" fillId="44" borderId="10" xfId="0" applyFont="1" applyFill="1" applyBorder="1" applyAlignment="1">
      <alignment horizontal="center" vertical="center" wrapText="1"/>
    </xf>
    <xf numFmtId="0" fontId="21" fillId="45" borderId="13" xfId="0" applyFont="1" applyFill="1" applyBorder="1" applyAlignment="1">
      <alignment horizontal="center" vertical="center"/>
    </xf>
    <xf numFmtId="49" fontId="21" fillId="45" borderId="13" xfId="0" applyNumberFormat="1" applyFont="1" applyFill="1" applyBorder="1" applyAlignment="1">
      <alignment horizontal="center" vertical="center"/>
    </xf>
    <xf numFmtId="0" fontId="21" fillId="45" borderId="13" xfId="0" applyFont="1" applyFill="1" applyBorder="1" applyAlignment="1">
      <alignment horizontal="center" vertical="center" wrapText="1"/>
    </xf>
    <xf numFmtId="0" fontId="23" fillId="45" borderId="13" xfId="0" applyFont="1" applyFill="1" applyBorder="1" applyAlignment="1">
      <alignment horizontal="center" vertical="center" wrapText="1"/>
    </xf>
    <xf numFmtId="0" fontId="21" fillId="45" borderId="13" xfId="0" applyFont="1" applyFill="1" applyBorder="1" applyAlignment="1">
      <alignment horizontal="center" vertical="top"/>
    </xf>
    <xf numFmtId="4" fontId="21" fillId="45" borderId="13" xfId="0" applyNumberFormat="1" applyFont="1" applyFill="1" applyBorder="1" applyAlignment="1">
      <alignment horizontal="center" vertical="center"/>
    </xf>
    <xf numFmtId="4" fontId="22" fillId="45" borderId="11" xfId="0" applyNumberFormat="1" applyFont="1" applyFill="1" applyBorder="1" applyAlignment="1">
      <alignment horizontal="center" vertical="center" wrapText="1"/>
    </xf>
    <xf numFmtId="4" fontId="22" fillId="45" borderId="11" xfId="0" applyNumberFormat="1" applyFont="1" applyFill="1" applyBorder="1" applyAlignment="1">
      <alignment horizontal="center" vertical="center"/>
    </xf>
    <xf numFmtId="0" fontId="22" fillId="45" borderId="12" xfId="0" applyFont="1" applyFill="1" applyBorder="1" applyAlignment="1">
      <alignment horizontal="left" vertical="top" wrapText="1"/>
    </xf>
    <xf numFmtId="0" fontId="22" fillId="45" borderId="16" xfId="0" applyFont="1" applyFill="1" applyBorder="1" applyAlignment="1">
      <alignment horizontal="center" vertical="center" wrapText="1"/>
    </xf>
    <xf numFmtId="49" fontId="23" fillId="44" borderId="11" xfId="0" applyNumberFormat="1" applyFont="1" applyFill="1" applyBorder="1" applyAlignment="1">
      <alignment horizontal="center" vertical="center" wrapText="1"/>
    </xf>
    <xf numFmtId="0" fontId="22" fillId="44" borderId="11" xfId="0" applyFont="1" applyFill="1" applyBorder="1" applyAlignment="1">
      <alignment horizontal="left" vertical="top" wrapText="1"/>
    </xf>
    <xf numFmtId="49" fontId="23" fillId="45" borderId="10" xfId="0" applyNumberFormat="1" applyFont="1" applyFill="1" applyBorder="1" applyAlignment="1">
      <alignment horizontal="center" vertical="center" wrapText="1"/>
    </xf>
    <xf numFmtId="0" fontId="26" fillId="45" borderId="10" xfId="0" applyFont="1" applyFill="1" applyBorder="1" applyAlignment="1">
      <alignment vertical="top" wrapText="1"/>
    </xf>
    <xf numFmtId="4" fontId="27" fillId="45" borderId="10" xfId="0" applyNumberFormat="1" applyFont="1" applyFill="1" applyBorder="1" applyAlignment="1">
      <alignment horizontal="center" vertical="center"/>
    </xf>
    <xf numFmtId="0" fontId="30" fillId="45" borderId="10" xfId="0" applyFont="1" applyFill="1" applyBorder="1" applyAlignment="1">
      <alignment vertical="top" wrapText="1"/>
    </xf>
    <xf numFmtId="4" fontId="28" fillId="45" borderId="10" xfId="0" applyNumberFormat="1" applyFont="1" applyFill="1" applyBorder="1" applyAlignment="1">
      <alignment horizontal="center" vertical="center"/>
    </xf>
    <xf numFmtId="0" fontId="21" fillId="44" borderId="11" xfId="0" applyFont="1" applyFill="1" applyBorder="1" applyAlignment="1">
      <alignment vertical="top" wrapText="1"/>
    </xf>
    <xf numFmtId="0" fontId="21" fillId="44" borderId="13" xfId="0" applyFont="1" applyFill="1" applyBorder="1" applyAlignment="1">
      <alignment vertical="top" wrapText="1"/>
    </xf>
    <xf numFmtId="4" fontId="21" fillId="44" borderId="11" xfId="0" applyNumberFormat="1" applyFont="1" applyFill="1" applyBorder="1" applyAlignment="1">
      <alignment horizontal="center" vertical="center"/>
    </xf>
    <xf numFmtId="4" fontId="21" fillId="44" borderId="12" xfId="0" applyNumberFormat="1" applyFont="1" applyFill="1" applyBorder="1" applyAlignment="1">
      <alignment horizontal="center" vertical="center"/>
    </xf>
    <xf numFmtId="49" fontId="21" fillId="44" borderId="11" xfId="0" applyNumberFormat="1" applyFont="1" applyFill="1" applyBorder="1" applyAlignment="1">
      <alignment horizontal="center" vertical="center" wrapText="1"/>
    </xf>
    <xf numFmtId="49" fontId="21" fillId="44" borderId="12" xfId="0" applyNumberFormat="1" applyFont="1" applyFill="1" applyBorder="1" applyAlignment="1">
      <alignment horizontal="center" vertical="center" wrapText="1"/>
    </xf>
    <xf numFmtId="0" fontId="23" fillId="44" borderId="11" xfId="0" applyFont="1" applyFill="1" applyBorder="1" applyAlignment="1">
      <alignment horizontal="center" vertical="center" wrapText="1"/>
    </xf>
    <xf numFmtId="0" fontId="23" fillId="44" borderId="12" xfId="0" applyFont="1" applyFill="1" applyBorder="1" applyAlignment="1">
      <alignment horizontal="center" vertical="center" wrapText="1"/>
    </xf>
    <xf numFmtId="0" fontId="21" fillId="44" borderId="11" xfId="0" applyFont="1" applyFill="1" applyBorder="1" applyAlignment="1">
      <alignment horizontal="left" vertical="top" wrapText="1"/>
    </xf>
    <xf numFmtId="0" fontId="21" fillId="44" borderId="12" xfId="0" applyFont="1" applyFill="1" applyBorder="1" applyAlignment="1">
      <alignment horizontal="left" vertical="top" wrapText="1"/>
    </xf>
    <xf numFmtId="0" fontId="21" fillId="44" borderId="11" xfId="0" applyFont="1" applyFill="1" applyBorder="1" applyAlignment="1">
      <alignment horizontal="center" vertical="center" wrapText="1"/>
    </xf>
    <xf numFmtId="0" fontId="21" fillId="44" borderId="12" xfId="0" applyFont="1" applyFill="1" applyBorder="1" applyAlignment="1">
      <alignment horizontal="center" vertical="center" wrapText="1"/>
    </xf>
    <xf numFmtId="49" fontId="21" fillId="44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" fontId="21" fillId="44" borderId="13" xfId="0" applyNumberFormat="1" applyFont="1" applyFill="1" applyBorder="1" applyAlignment="1">
      <alignment horizontal="center" vertical="center"/>
    </xf>
    <xf numFmtId="0" fontId="21" fillId="44" borderId="13" xfId="0" applyFont="1" applyFill="1" applyBorder="1" applyAlignment="1">
      <alignment horizontal="left" vertical="top" wrapText="1"/>
    </xf>
    <xf numFmtId="0" fontId="21" fillId="44" borderId="11" xfId="0" applyFont="1" applyFill="1" applyBorder="1" applyAlignment="1">
      <alignment horizontal="center" vertical="top"/>
    </xf>
    <xf numFmtId="0" fontId="21" fillId="44" borderId="13" xfId="0" applyFont="1" applyFill="1" applyBorder="1" applyAlignment="1">
      <alignment horizontal="center" vertical="top"/>
    </xf>
    <xf numFmtId="49" fontId="21" fillId="44" borderId="11" xfId="0" applyNumberFormat="1" applyFont="1" applyFill="1" applyBorder="1" applyAlignment="1">
      <alignment horizontal="center" vertical="center"/>
    </xf>
    <xf numFmtId="49" fontId="21" fillId="44" borderId="13" xfId="0" applyNumberFormat="1" applyFont="1" applyFill="1" applyBorder="1" applyAlignment="1">
      <alignment horizontal="center" vertical="center"/>
    </xf>
    <xf numFmtId="0" fontId="21" fillId="44" borderId="13" xfId="0" applyFont="1" applyFill="1" applyBorder="1" applyAlignment="1">
      <alignment horizontal="center" vertical="center" wrapText="1"/>
    </xf>
    <xf numFmtId="0" fontId="21" fillId="44" borderId="11" xfId="0" applyFont="1" applyFill="1" applyBorder="1" applyAlignment="1">
      <alignment horizontal="center" vertical="center"/>
    </xf>
    <xf numFmtId="0" fontId="21" fillId="44" borderId="13" xfId="0" applyFont="1" applyFill="1" applyBorder="1" applyAlignment="1">
      <alignment horizontal="center" vertical="center"/>
    </xf>
    <xf numFmtId="0" fontId="23" fillId="44" borderId="13" xfId="0" applyFont="1" applyFill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164" fontId="22" fillId="0" borderId="0" xfId="0" applyNumberFormat="1" applyFont="1" applyAlignment="1">
      <alignment horizontal="right" vertical="center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46" borderId="10" xfId="0" applyFont="1" applyFill="1" applyBorder="1" applyAlignment="1">
      <alignment horizontal="center" vertical="center" wrapText="1"/>
    </xf>
    <xf numFmtId="0" fontId="22" fillId="45" borderId="10" xfId="0" applyFont="1" applyFill="1" applyBorder="1" applyAlignment="1">
      <alignment horizontal="center" vertical="center"/>
    </xf>
    <xf numFmtId="0" fontId="22" fillId="45" borderId="10" xfId="0" applyFont="1" applyFill="1" applyBorder="1" applyAlignment="1">
      <alignment horizontal="left" vertical="top" wrapText="1"/>
    </xf>
    <xf numFmtId="0" fontId="21" fillId="45" borderId="10" xfId="0" applyFont="1" applyFill="1" applyBorder="1" applyAlignment="1">
      <alignment horizontal="center" vertical="center" wrapText="1"/>
    </xf>
    <xf numFmtId="0" fontId="22" fillId="45" borderId="11" xfId="0" applyFont="1" applyFill="1" applyBorder="1" applyAlignment="1">
      <alignment horizontal="left" vertical="top" wrapText="1"/>
    </xf>
    <xf numFmtId="0" fontId="22" fillId="45" borderId="13" xfId="0" applyFont="1" applyFill="1" applyBorder="1" applyAlignment="1">
      <alignment horizontal="left" vertical="top" wrapText="1"/>
    </xf>
    <xf numFmtId="49" fontId="23" fillId="45" borderId="17" xfId="0" applyNumberFormat="1" applyFont="1" applyFill="1" applyBorder="1" applyAlignment="1">
      <alignment horizontal="center" vertical="center" wrapText="1"/>
    </xf>
    <xf numFmtId="49" fontId="23" fillId="45" borderId="18" xfId="0" applyNumberFormat="1" applyFont="1" applyFill="1" applyBorder="1" applyAlignment="1">
      <alignment horizontal="center" vertical="center" wrapText="1"/>
    </xf>
    <xf numFmtId="49" fontId="23" fillId="45" borderId="19" xfId="0" applyNumberFormat="1" applyFont="1" applyFill="1" applyBorder="1" applyAlignment="1">
      <alignment horizontal="center" vertical="center" wrapText="1"/>
    </xf>
    <xf numFmtId="49" fontId="23" fillId="45" borderId="20" xfId="0" applyNumberFormat="1" applyFont="1" applyFill="1" applyBorder="1" applyAlignment="1">
      <alignment horizontal="center" vertical="center" wrapText="1"/>
    </xf>
    <xf numFmtId="49" fontId="23" fillId="45" borderId="21" xfId="0" applyNumberFormat="1" applyFont="1" applyFill="1" applyBorder="1" applyAlignment="1">
      <alignment horizontal="center" vertical="center" wrapText="1"/>
    </xf>
    <xf numFmtId="49" fontId="23" fillId="45" borderId="22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Border="1" applyAlignment="1">
      <alignment horizontal="center" vertical="center"/>
    </xf>
    <xf numFmtId="4" fontId="22" fillId="0" borderId="13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164" fontId="22" fillId="0" borderId="11" xfId="0" applyNumberFormat="1" applyFont="1" applyBorder="1" applyAlignment="1">
      <alignment horizontal="center" vertical="center"/>
    </xf>
    <xf numFmtId="164" fontId="22" fillId="0" borderId="13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0" fontId="28" fillId="2" borderId="11" xfId="110" applyFont="1" applyFill="1" applyBorder="1" applyAlignment="1">
      <alignment horizontal="left" vertical="top" wrapText="1"/>
    </xf>
    <xf numFmtId="0" fontId="28" fillId="2" borderId="13" xfId="110" applyFont="1" applyFill="1" applyBorder="1" applyAlignment="1">
      <alignment horizontal="left" vertical="top" wrapText="1"/>
    </xf>
    <xf numFmtId="0" fontId="22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1" fillId="44" borderId="11" xfId="0" applyFont="1" applyFill="1" applyBorder="1" applyAlignment="1">
      <alignment horizontal="center" vertical="top" wrapText="1"/>
    </xf>
    <xf numFmtId="0" fontId="21" fillId="44" borderId="13" xfId="0" applyFont="1" applyFill="1" applyBorder="1" applyAlignment="1">
      <alignment horizontal="center" vertical="top" wrapText="1"/>
    </xf>
    <xf numFmtId="4" fontId="23" fillId="44" borderId="11" xfId="0" applyNumberFormat="1" applyFont="1" applyFill="1" applyBorder="1" applyAlignment="1">
      <alignment horizontal="center" vertical="center" wrapText="1"/>
    </xf>
    <xf numFmtId="4" fontId="23" fillId="44" borderId="13" xfId="0" applyNumberFormat="1" applyFont="1" applyFill="1" applyBorder="1" applyAlignment="1">
      <alignment horizontal="center" vertical="center" wrapText="1"/>
    </xf>
    <xf numFmtId="0" fontId="22" fillId="45" borderId="12" xfId="0" applyFont="1" applyFill="1" applyBorder="1" applyAlignment="1">
      <alignment horizontal="left" vertical="top" wrapText="1"/>
    </xf>
    <xf numFmtId="0" fontId="21" fillId="45" borderId="17" xfId="0" applyFont="1" applyFill="1" applyBorder="1" applyAlignment="1">
      <alignment horizontal="center" vertical="center" wrapText="1"/>
    </xf>
    <xf numFmtId="0" fontId="21" fillId="45" borderId="18" xfId="0" applyFont="1" applyFill="1" applyBorder="1" applyAlignment="1">
      <alignment horizontal="center" vertical="center" wrapText="1"/>
    </xf>
    <xf numFmtId="0" fontId="21" fillId="45" borderId="19" xfId="0" applyFont="1" applyFill="1" applyBorder="1" applyAlignment="1">
      <alignment horizontal="center" vertical="center" wrapText="1"/>
    </xf>
    <xf numFmtId="0" fontId="21" fillId="45" borderId="23" xfId="0" applyFont="1" applyFill="1" applyBorder="1" applyAlignment="1">
      <alignment horizontal="center" vertical="center" wrapText="1"/>
    </xf>
    <xf numFmtId="0" fontId="21" fillId="45" borderId="0" xfId="0" applyFont="1" applyFill="1" applyBorder="1" applyAlignment="1">
      <alignment horizontal="center" vertical="center" wrapText="1"/>
    </xf>
    <xf numFmtId="0" fontId="21" fillId="45" borderId="24" xfId="0" applyFont="1" applyFill="1" applyBorder="1" applyAlignment="1">
      <alignment horizontal="center" vertical="center" wrapText="1"/>
    </xf>
    <xf numFmtId="0" fontId="21" fillId="45" borderId="20" xfId="0" applyFont="1" applyFill="1" applyBorder="1" applyAlignment="1">
      <alignment horizontal="center" vertical="center" wrapText="1"/>
    </xf>
    <xf numFmtId="0" fontId="21" fillId="45" borderId="21" xfId="0" applyFont="1" applyFill="1" applyBorder="1" applyAlignment="1">
      <alignment horizontal="center" vertical="center" wrapText="1"/>
    </xf>
    <xf numFmtId="0" fontId="21" fillId="45" borderId="22" xfId="0" applyFont="1" applyFill="1" applyBorder="1" applyAlignment="1">
      <alignment horizontal="center" vertical="center" wrapText="1"/>
    </xf>
    <xf numFmtId="0" fontId="21" fillId="44" borderId="10" xfId="0" applyFont="1" applyFill="1" applyBorder="1" applyAlignment="1">
      <alignment horizontal="center" vertical="center" wrapText="1"/>
    </xf>
    <xf numFmtId="0" fontId="22" fillId="44" borderId="11" xfId="99" applyFont="1" applyFill="1" applyBorder="1" applyAlignment="1">
      <alignment horizontal="center" vertical="top" wrapText="1"/>
    </xf>
    <xf numFmtId="0" fontId="22" fillId="44" borderId="13" xfId="99" applyFont="1" applyFill="1" applyBorder="1" applyAlignment="1">
      <alignment horizontal="center" vertical="top" wrapText="1"/>
    </xf>
    <xf numFmtId="0" fontId="22" fillId="44" borderId="11" xfId="0" applyFont="1" applyFill="1" applyBorder="1" applyAlignment="1">
      <alignment horizontal="center" vertical="top" wrapText="1"/>
    </xf>
    <xf numFmtId="0" fontId="22" fillId="44" borderId="13" xfId="0" applyFont="1" applyFill="1" applyBorder="1" applyAlignment="1">
      <alignment horizontal="center" vertical="top" wrapText="1"/>
    </xf>
    <xf numFmtId="49" fontId="23" fillId="44" borderId="10" xfId="0" applyNumberFormat="1" applyFont="1" applyFill="1" applyBorder="1" applyAlignment="1">
      <alignment horizontal="center" vertical="center" wrapText="1"/>
    </xf>
    <xf numFmtId="0" fontId="23" fillId="44" borderId="10" xfId="0" applyFont="1" applyFill="1" applyBorder="1" applyAlignment="1">
      <alignment horizontal="center" vertical="center" wrapText="1"/>
    </xf>
    <xf numFmtId="4" fontId="21" fillId="44" borderId="11" xfId="0" applyNumberFormat="1" applyFont="1" applyFill="1" applyBorder="1" applyAlignment="1">
      <alignment horizontal="center" vertical="center" wrapText="1"/>
    </xf>
    <xf numFmtId="4" fontId="21" fillId="44" borderId="13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45" borderId="14" xfId="0" applyFont="1" applyFill="1" applyBorder="1" applyAlignment="1">
      <alignment horizontal="center" vertical="center"/>
    </xf>
    <xf numFmtId="0" fontId="22" fillId="45" borderId="15" xfId="0" applyFont="1" applyFill="1" applyBorder="1" applyAlignment="1">
      <alignment horizontal="center" vertical="center"/>
    </xf>
    <xf numFmtId="0" fontId="22" fillId="45" borderId="16" xfId="0" applyFont="1" applyFill="1" applyBorder="1" applyAlignment="1">
      <alignment horizontal="center" vertical="center"/>
    </xf>
    <xf numFmtId="0" fontId="21" fillId="46" borderId="14" xfId="0" applyFont="1" applyFill="1" applyBorder="1" applyAlignment="1">
      <alignment horizontal="center" vertical="center" wrapText="1"/>
    </xf>
    <xf numFmtId="0" fontId="21" fillId="46" borderId="15" xfId="0" applyFont="1" applyFill="1" applyBorder="1" applyAlignment="1">
      <alignment horizontal="center" vertical="center" wrapText="1"/>
    </xf>
    <xf numFmtId="0" fontId="21" fillId="46" borderId="16" xfId="0" applyFont="1" applyFill="1" applyBorder="1" applyAlignment="1">
      <alignment horizontal="center" vertical="center" wrapText="1"/>
    </xf>
    <xf numFmtId="0" fontId="28" fillId="2" borderId="10" xfId="110" applyFont="1" applyFill="1" applyBorder="1" applyAlignment="1">
      <alignment horizontal="left" vertical="top" wrapText="1"/>
    </xf>
    <xf numFmtId="49" fontId="27" fillId="45" borderId="10" xfId="11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13" xfId="0" applyFont="1" applyBorder="1" applyAlignment="1">
      <alignment horizontal="center" vertical="center" textRotation="90" wrapText="1"/>
    </xf>
  </cellXfs>
  <cellStyles count="11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2" xfId="9" builtinId="34" customBuiltin="1"/>
    <cellStyle name="20% - Акцент2 2" xfId="10"/>
    <cellStyle name="20% - Акцент3" xfId="11" builtinId="38" customBuiltin="1"/>
    <cellStyle name="20% - Акцент3 2" xfId="12"/>
    <cellStyle name="20% - Акцент4" xfId="13" builtinId="42" customBuiltin="1"/>
    <cellStyle name="20% - Акцент4 2" xfId="14"/>
    <cellStyle name="20% - Акцент5" xfId="15" builtinId="46" customBuiltin="1"/>
    <cellStyle name="20% - Акцент5 2" xfId="16"/>
    <cellStyle name="20% - Акцент6" xfId="17" builtinId="50" customBuiltin="1"/>
    <cellStyle name="20% - Акцент6 2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40% - Акцент1" xfId="25" builtinId="31" customBuiltin="1"/>
    <cellStyle name="40% - Акцент1 2" xfId="26"/>
    <cellStyle name="40% - Акцент2" xfId="27" builtinId="35" customBuiltin="1"/>
    <cellStyle name="40% - Акцент2 2" xfId="28"/>
    <cellStyle name="40% - Акцент3" xfId="29" builtinId="39" customBuiltin="1"/>
    <cellStyle name="40% - Акцент3 2" xfId="30"/>
    <cellStyle name="40% - Акцент4" xfId="31" builtinId="43" customBuiltin="1"/>
    <cellStyle name="40% - Акцент4 2" xfId="32"/>
    <cellStyle name="40% - Акцент5" xfId="33" builtinId="47" customBuiltin="1"/>
    <cellStyle name="40% - Акцент5 2" xfId="34"/>
    <cellStyle name="40% - Акцент6" xfId="35" builtinId="51" customBuiltin="1"/>
    <cellStyle name="40% - Акцент6 2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60% - Акцент1" xfId="43" builtinId="32" customBuiltin="1"/>
    <cellStyle name="60% - Акцент1 2" xfId="44"/>
    <cellStyle name="60% - Акцент2" xfId="45" builtinId="36" customBuiltin="1"/>
    <cellStyle name="60% - Акцент2 2" xfId="46"/>
    <cellStyle name="60% - Акцент3" xfId="47" builtinId="40" customBuiltin="1"/>
    <cellStyle name="60% - Акцент3 2" xfId="48"/>
    <cellStyle name="60% - Акцент4" xfId="49" builtinId="44" customBuiltin="1"/>
    <cellStyle name="60% - Акцент4 2" xfId="50"/>
    <cellStyle name="60% - Акцент5" xfId="51" builtinId="48" customBuiltin="1"/>
    <cellStyle name="60% - Акцент5 2" xfId="52"/>
    <cellStyle name="60% - Акцент6" xfId="53" builtinId="52" customBuiltin="1"/>
    <cellStyle name="60% - Акцент6 2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Calculation" xfId="62"/>
    <cellStyle name="Check Cell" xfId="63"/>
    <cellStyle name="Excel Built-in Normal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Input" xfId="71"/>
    <cellStyle name="Linked Cell" xfId="72"/>
    <cellStyle name="Neutral" xfId="73"/>
    <cellStyle name="normal" xfId="74"/>
    <cellStyle name="Note" xfId="75"/>
    <cellStyle name="Output" xfId="76"/>
    <cellStyle name="Title" xfId="77"/>
    <cellStyle name="Total" xfId="78"/>
    <cellStyle name="Warning Text" xfId="79"/>
    <cellStyle name="Акцент1" xfId="80" builtinId="29" customBuiltin="1"/>
    <cellStyle name="Акцент2" xfId="81" builtinId="33" customBuiltin="1"/>
    <cellStyle name="Акцент3" xfId="82" builtinId="37" customBuiltin="1"/>
    <cellStyle name="Акцент4" xfId="83" builtinId="41" customBuiltin="1"/>
    <cellStyle name="Акцент5" xfId="84" builtinId="45" customBuiltin="1"/>
    <cellStyle name="Акцент6" xfId="85" builtinId="49" customBuiltin="1"/>
    <cellStyle name="Ввод " xfId="86" builtinId="20" customBuiltin="1"/>
    <cellStyle name="Вывод" xfId="87" builtinId="21" customBuiltin="1"/>
    <cellStyle name="Вычисление" xfId="88" builtinId="22" customBuiltin="1"/>
    <cellStyle name="Денежный 2" xfId="89"/>
    <cellStyle name="Заголовок 1" xfId="90" builtinId="16" customBuiltin="1"/>
    <cellStyle name="Заголовок 2" xfId="91" builtinId="17" customBuiltin="1"/>
    <cellStyle name="Заголовок 3" xfId="92" builtinId="18" customBuiltin="1"/>
    <cellStyle name="Заголовок 4" xfId="93" builtinId="19" customBuiltin="1"/>
    <cellStyle name="Итог" xfId="94" builtinId="25" customBuiltin="1"/>
    <cellStyle name="Контрольная ячейка" xfId="95" builtinId="23" customBuiltin="1"/>
    <cellStyle name="Название" xfId="96" builtinId="15" customBuiltin="1"/>
    <cellStyle name="Нейтральный" xfId="97" builtinId="28" customBuiltin="1"/>
    <cellStyle name="Обычный" xfId="0" builtinId="0"/>
    <cellStyle name="Обычный 2" xfId="98"/>
    <cellStyle name="Обычный 3" xfId="99"/>
    <cellStyle name="Обычный 4" xfId="100"/>
    <cellStyle name="Обычный 5" xfId="101"/>
    <cellStyle name="Обычный 6" xfId="102"/>
    <cellStyle name="Обычный_КАДРЫ 2014 изменен к приказу 12.07" xfId="110"/>
    <cellStyle name="Плохой" xfId="103" builtinId="27" customBuiltin="1"/>
    <cellStyle name="Пояснение" xfId="104" builtinId="53" customBuiltin="1"/>
    <cellStyle name="Примечание" xfId="105" builtinId="10" customBuiltin="1"/>
    <cellStyle name="Связанная ячейка" xfId="106" builtinId="24" customBuiltin="1"/>
    <cellStyle name="Стиль 1" xfId="107"/>
    <cellStyle name="Текст предупреждения" xfId="108" builtinId="11" customBuiltin="1"/>
    <cellStyle name="Хороший" xfId="109" builtinId="26" customBuiltin="1"/>
  </cellStyles>
  <dxfs count="6"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User\&#1052;&#1086;&#1080;%20&#1076;&#1086;&#1082;&#1091;&#1084;&#1077;&#1085;&#1090;&#1099;\&#1041;&#1070;&#1044;&#1046;&#1045;&#1058;%20&#1053;&#1040;%202015%20-%20%20&#1056;&#1040;&#1057;&#1055;&#1056;&#1045;&#1044;&#1045;&#1051;&#1045;&#1053;&#1048;&#1045;\&#1056;&#1072;&#1089;&#1087;&#1088;&#1077;&#1076;&#1077;&#1083;&#1077;&#1085;&#1080;&#1077;%20&#1062;.&#1057;.%20&#1080;%20&#1043;&#1086;&#1089;&#1079;&#1072;&#1076;&#1072;&#1085;%20%202015\1\tmp%2002.12w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ая база"/>
      <sheetName val="С_номенклатура"/>
      <sheetName val="Статистика"/>
      <sheetName val="Единицы измерения"/>
    </sheetNames>
    <sheetDataSet>
      <sheetData sheetId="0"/>
      <sheetData sheetId="1"/>
      <sheetData sheetId="2"/>
      <sheetData sheetId="3">
        <row r="2">
          <cell r="A2" t="str">
            <v>Автомобиле-день</v>
          </cell>
        </row>
        <row r="3">
          <cell r="A3" t="str">
            <v>Акр</v>
          </cell>
        </row>
        <row r="4">
          <cell r="A4" t="str">
            <v>Ампер</v>
          </cell>
        </row>
        <row r="5">
          <cell r="A5" t="str">
            <v>Ампер. час</v>
          </cell>
        </row>
        <row r="6">
          <cell r="A6" t="str">
            <v>Ампула</v>
          </cell>
        </row>
        <row r="7">
          <cell r="A7" t="str">
            <v>Ар</v>
          </cell>
        </row>
        <row r="8">
          <cell r="A8" t="str">
            <v>Байт</v>
          </cell>
        </row>
        <row r="9">
          <cell r="A9" t="str">
            <v>Бар</v>
          </cell>
        </row>
        <row r="10">
          <cell r="A10" t="str">
            <v>Баррель</v>
          </cell>
        </row>
        <row r="11">
          <cell r="A11" t="str">
            <v>Беккерель</v>
          </cell>
        </row>
        <row r="12">
          <cell r="A12" t="str">
            <v>Биллион штук</v>
          </cell>
        </row>
        <row r="13">
          <cell r="A13" t="str">
            <v>Бит</v>
          </cell>
        </row>
        <row r="14">
          <cell r="A14" t="str">
            <v>Бобина</v>
          </cell>
        </row>
        <row r="15">
          <cell r="A15" t="str">
            <v>Бод</v>
          </cell>
        </row>
        <row r="16">
          <cell r="A16" t="str">
            <v>Большой гросс</v>
          </cell>
        </row>
        <row r="17">
          <cell r="A17" t="str">
            <v>Британская тепловая единица</v>
          </cell>
        </row>
        <row r="18">
          <cell r="A18" t="str">
            <v>Брутто-регистровая тонна</v>
          </cell>
        </row>
        <row r="19">
          <cell r="A19" t="str">
            <v>Бутылка</v>
          </cell>
        </row>
        <row r="20">
          <cell r="A20" t="str">
            <v>Бушель СК</v>
          </cell>
        </row>
        <row r="21">
          <cell r="A21" t="str">
            <v>Бушель США</v>
          </cell>
        </row>
        <row r="22">
          <cell r="A22" t="str">
            <v>Вагоно</v>
          </cell>
        </row>
        <row r="23">
          <cell r="A23" t="str">
            <v>Вагоно-сутки</v>
          </cell>
        </row>
        <row r="24">
          <cell r="A24" t="str">
            <v>Ватт</v>
          </cell>
        </row>
        <row r="25">
          <cell r="A25" t="str">
            <v>Ватт-час</v>
          </cell>
        </row>
        <row r="26">
          <cell r="A26" t="str">
            <v>Вебер</v>
          </cell>
        </row>
        <row r="27">
          <cell r="A27" t="str">
            <v>Водоизмещение</v>
          </cell>
        </row>
        <row r="28">
          <cell r="A28" t="str">
            <v>Вольт</v>
          </cell>
        </row>
        <row r="29">
          <cell r="A29" t="str">
            <v>Вольт-ампер</v>
          </cell>
        </row>
        <row r="30">
          <cell r="A30" t="str">
            <v>Галлон СК</v>
          </cell>
        </row>
        <row r="31">
          <cell r="A31" t="str">
            <v>Галлон спирта установленной крепости</v>
          </cell>
        </row>
        <row r="32">
          <cell r="A32" t="str">
            <v>Гектар</v>
          </cell>
        </row>
        <row r="33">
          <cell r="A33" t="str">
            <v>Гектобар</v>
          </cell>
        </row>
        <row r="34">
          <cell r="A34" t="str">
            <v>Гектограмм</v>
          </cell>
        </row>
        <row r="35">
          <cell r="A35" t="str">
            <v>Гектолитр</v>
          </cell>
        </row>
        <row r="36">
          <cell r="A36" t="str">
            <v>Гектолитр чистого</v>
          </cell>
        </row>
        <row r="37">
          <cell r="A37" t="str">
            <v>Гектометр</v>
          </cell>
        </row>
        <row r="38">
          <cell r="A38" t="str">
            <v>Генри</v>
          </cell>
        </row>
        <row r="39">
          <cell r="A39" t="str">
            <v>Герц</v>
          </cell>
        </row>
        <row r="40">
          <cell r="A40" t="str">
            <v>Гигабеккерель</v>
          </cell>
        </row>
        <row r="41">
          <cell r="A41" t="str">
            <v>Гигаватт-час</v>
          </cell>
        </row>
        <row r="42">
          <cell r="A42" t="str">
            <v>Гигакалория</v>
          </cell>
        </row>
        <row r="43">
          <cell r="A43" t="str">
            <v>Гигакалория в час</v>
          </cell>
        </row>
        <row r="44">
          <cell r="A44" t="str">
            <v>Год</v>
          </cell>
        </row>
        <row r="45">
          <cell r="A45" t="str">
            <v>Голова</v>
          </cell>
        </row>
        <row r="46">
          <cell r="A46" t="str">
            <v>Градус Фаренгейта</v>
          </cell>
        </row>
        <row r="47">
          <cell r="A47" t="str">
            <v>Градус Цельсия</v>
          </cell>
        </row>
        <row r="48">
          <cell r="A48" t="str">
            <v>Грамм</v>
          </cell>
        </row>
        <row r="49">
          <cell r="A49" t="str">
            <v>Грамм делящихся изотопов</v>
          </cell>
        </row>
        <row r="50">
          <cell r="A50" t="str">
            <v>Грамм на киловатт-час</v>
          </cell>
        </row>
        <row r="51">
          <cell r="A51" t="str">
            <v>Гран СК, США</v>
          </cell>
        </row>
        <row r="52">
          <cell r="A52" t="str">
            <v>Гросс</v>
          </cell>
        </row>
        <row r="53">
          <cell r="A53" t="str">
            <v>Грузоподъемность в метрических тоннах</v>
          </cell>
        </row>
        <row r="54">
          <cell r="A54" t="str">
            <v>Два десятка</v>
          </cell>
        </row>
        <row r="55">
          <cell r="A55" t="str">
            <v>Декада</v>
          </cell>
        </row>
        <row r="56">
          <cell r="A56" t="str">
            <v>Декалитр</v>
          </cell>
        </row>
        <row r="57">
          <cell r="A57" t="str">
            <v>Десятилетие</v>
          </cell>
        </row>
        <row r="58">
          <cell r="A58" t="str">
            <v>Десять пар</v>
          </cell>
        </row>
        <row r="59">
          <cell r="A59" t="str">
            <v>Децилитр</v>
          </cell>
        </row>
        <row r="60">
          <cell r="A60" t="str">
            <v>Дециметр</v>
          </cell>
        </row>
        <row r="61">
          <cell r="A61" t="str">
            <v>Джилл СК</v>
          </cell>
        </row>
        <row r="62">
          <cell r="A62" t="str">
            <v>Джилл США</v>
          </cell>
        </row>
        <row r="63">
          <cell r="A63" t="str">
            <v>Джоуль</v>
          </cell>
        </row>
        <row r="64">
          <cell r="A64" t="str">
            <v>Длинная тонна СК, США*</v>
          </cell>
        </row>
        <row r="65">
          <cell r="A65" t="str">
            <v>Длинный центнер СК</v>
          </cell>
        </row>
        <row r="66">
          <cell r="A66" t="str">
            <v>Доза</v>
          </cell>
        </row>
        <row r="67">
          <cell r="A67" t="str">
            <v>Домохозяйство</v>
          </cell>
        </row>
        <row r="68">
          <cell r="A68" t="str">
            <v>Драхма СК</v>
          </cell>
        </row>
        <row r="69">
          <cell r="A69" t="str">
            <v>Драхма СК</v>
          </cell>
        </row>
        <row r="70">
          <cell r="A70" t="str">
            <v>Драхма США</v>
          </cell>
        </row>
        <row r="71">
          <cell r="A71" t="str">
            <v>Дюжина</v>
          </cell>
        </row>
        <row r="72">
          <cell r="A72" t="str">
            <v>Дюжина пар</v>
          </cell>
        </row>
        <row r="73">
          <cell r="A73" t="str">
            <v>Дюжина рулонов</v>
          </cell>
        </row>
        <row r="74">
          <cell r="A74" t="str">
            <v>Дюжина упаковок</v>
          </cell>
        </row>
        <row r="75">
          <cell r="A75" t="str">
            <v>Дюжина штук</v>
          </cell>
        </row>
        <row r="76">
          <cell r="A76" t="str">
            <v>Дюйм</v>
          </cell>
        </row>
        <row r="77">
          <cell r="A77" t="str">
            <v>Единица</v>
          </cell>
        </row>
        <row r="78">
          <cell r="A78" t="str">
            <v>Жидкостная кварта США</v>
          </cell>
        </row>
        <row r="79">
          <cell r="A79" t="str">
            <v>Жидкостная пинта США</v>
          </cell>
        </row>
        <row r="80">
          <cell r="A80" t="str">
            <v>Жидкостная унция СК</v>
          </cell>
        </row>
        <row r="81">
          <cell r="A81" t="str">
            <v>Жидкостная унция США</v>
          </cell>
        </row>
        <row r="82">
          <cell r="A82" t="str">
            <v>Жидкостный галлон США</v>
          </cell>
        </row>
        <row r="83">
          <cell r="A83" t="str">
            <v>Знак</v>
          </cell>
        </row>
        <row r="84">
          <cell r="A84" t="str">
            <v>Изделие</v>
          </cell>
        </row>
        <row r="85">
          <cell r="A85" t="str">
            <v>Калория в час</v>
          </cell>
        </row>
        <row r="86">
          <cell r="A86" t="str">
            <v>Кандела</v>
          </cell>
        </row>
        <row r="87">
          <cell r="A87" t="str">
            <v>Квадратная миля</v>
          </cell>
        </row>
        <row r="88">
          <cell r="A88" t="str">
            <v>Квадратный дециметр</v>
          </cell>
        </row>
        <row r="89">
          <cell r="A89" t="str">
            <v>Квадратный дюйм</v>
          </cell>
        </row>
        <row r="90">
          <cell r="A90" t="str">
            <v>Квадратный километр</v>
          </cell>
        </row>
        <row r="91">
          <cell r="A91" t="str">
            <v>Квадратный метр</v>
          </cell>
        </row>
        <row r="92">
          <cell r="A92" t="str">
            <v>Квадратный метр жилой площади</v>
          </cell>
        </row>
        <row r="93">
          <cell r="A93" t="str">
            <v>Квадратный метр общей площади</v>
          </cell>
        </row>
        <row r="94">
          <cell r="A94" t="str">
            <v>Квадратный метр учебно-лабораторных зданий</v>
          </cell>
        </row>
        <row r="95">
          <cell r="A95" t="str">
            <v>Квадратный миллиметр</v>
          </cell>
        </row>
        <row r="96">
          <cell r="A96" t="str">
            <v>Квадратный сантиметр</v>
          </cell>
        </row>
        <row r="97">
          <cell r="A97" t="str">
            <v>Квадратный фут</v>
          </cell>
        </row>
        <row r="98">
          <cell r="A98" t="str">
            <v>Квадратный ярд</v>
          </cell>
        </row>
        <row r="99">
          <cell r="A99" t="str">
            <v>Кварта СК</v>
          </cell>
        </row>
        <row r="100">
          <cell r="A100" t="str">
            <v>Квартал</v>
          </cell>
        </row>
        <row r="101">
          <cell r="A101" t="str">
            <v>Квартер СК</v>
          </cell>
        </row>
        <row r="102">
          <cell r="A102" t="str">
            <v>Квартира</v>
          </cell>
        </row>
        <row r="103">
          <cell r="A103" t="str">
            <v>Квинтильон штук</v>
          </cell>
        </row>
        <row r="104">
          <cell r="A104" t="str">
            <v>Кельвин</v>
          </cell>
        </row>
        <row r="105">
          <cell r="A105" t="str">
            <v>Килобайт</v>
          </cell>
        </row>
        <row r="106">
          <cell r="A106" t="str">
            <v>Килобар</v>
          </cell>
        </row>
        <row r="107">
          <cell r="A107" t="str">
            <v>Киловар</v>
          </cell>
        </row>
        <row r="108">
          <cell r="A108" t="str">
            <v>Киловатт</v>
          </cell>
        </row>
        <row r="109">
          <cell r="A109" t="str">
            <v>Киловатт-час</v>
          </cell>
        </row>
        <row r="110">
          <cell r="A110" t="str">
            <v>Киловольт</v>
          </cell>
        </row>
        <row r="111">
          <cell r="A111" t="str">
            <v>Киловольт-ампер</v>
          </cell>
        </row>
        <row r="112">
          <cell r="A112" t="str">
            <v>Киловольт-ампер реактивный</v>
          </cell>
        </row>
        <row r="113">
          <cell r="A113" t="str">
            <v>Килогерц</v>
          </cell>
        </row>
        <row r="114">
          <cell r="A114" t="str">
            <v>Килограмм</v>
          </cell>
        </row>
        <row r="115">
          <cell r="A115" t="str">
            <v>Килограмм 90 %-го сухого вещества</v>
          </cell>
        </row>
        <row r="116">
          <cell r="A116" t="str">
            <v>Килограмм азота</v>
          </cell>
        </row>
        <row r="117">
          <cell r="A117" t="str">
            <v>Килограмм в секунду</v>
          </cell>
        </row>
        <row r="118">
          <cell r="A118" t="str">
            <v>Килограмм гидроксида калия</v>
          </cell>
        </row>
        <row r="119">
          <cell r="A119" t="str">
            <v>Килограмм гидроксида натрия</v>
          </cell>
        </row>
        <row r="120">
          <cell r="A120" t="str">
            <v>Килограмм на гигакалорию</v>
          </cell>
        </row>
        <row r="121">
          <cell r="A121" t="str">
            <v>Килограмм на кубический метр</v>
          </cell>
        </row>
        <row r="122">
          <cell r="A122" t="str">
            <v>Килограмм оксида калия</v>
          </cell>
        </row>
        <row r="123">
          <cell r="A123" t="str">
            <v>Килограмм пероксида водорода</v>
          </cell>
        </row>
        <row r="124">
          <cell r="A124" t="str">
            <v>Килограмм пятиокиси фосфора</v>
          </cell>
        </row>
        <row r="125">
          <cell r="A125" t="str">
            <v>Килограмм урана</v>
          </cell>
        </row>
        <row r="126">
          <cell r="A126" t="str">
            <v>Килоджоуль</v>
          </cell>
        </row>
        <row r="127">
          <cell r="A127" t="str">
            <v>Килокалория</v>
          </cell>
        </row>
        <row r="128">
          <cell r="A128" t="str">
            <v>Килокалория в час</v>
          </cell>
        </row>
        <row r="129">
          <cell r="A129" t="str">
            <v>Километр в час</v>
          </cell>
        </row>
        <row r="130">
          <cell r="A130" t="str">
            <v>Километр условных труб</v>
          </cell>
        </row>
        <row r="131">
          <cell r="A131" t="str">
            <v>Килопаскаль</v>
          </cell>
        </row>
        <row r="132">
          <cell r="A132" t="str">
            <v>Килотонна</v>
          </cell>
        </row>
        <row r="133">
          <cell r="A133" t="str">
            <v>Койка</v>
          </cell>
        </row>
        <row r="134">
          <cell r="A134" t="str">
            <v>Комплект</v>
          </cell>
        </row>
        <row r="135">
          <cell r="A135" t="str">
            <v>Корд</v>
          </cell>
        </row>
        <row r="136">
          <cell r="A136" t="str">
            <v>Кормо-день</v>
          </cell>
        </row>
        <row r="137">
          <cell r="A137" t="str">
            <v>Короткая тонна СК, США*</v>
          </cell>
        </row>
        <row r="138">
          <cell r="A138" t="str">
            <v>Короткий стандарт</v>
          </cell>
        </row>
        <row r="139">
          <cell r="A139" t="str">
            <v>Крепость спирта по массе</v>
          </cell>
        </row>
        <row r="140">
          <cell r="A140" t="str">
            <v>Крепость спирта по объему</v>
          </cell>
        </row>
        <row r="141">
          <cell r="A141" t="str">
            <v>Кубический дюйм</v>
          </cell>
        </row>
        <row r="142">
          <cell r="A142" t="str">
            <v>Кубический метр</v>
          </cell>
        </row>
        <row r="143">
          <cell r="A143" t="str">
            <v>Кубический метр в секунду</v>
          </cell>
        </row>
        <row r="144">
          <cell r="A144" t="str">
            <v>Кубический метр в час</v>
          </cell>
        </row>
        <row r="145">
          <cell r="A145" t="str">
            <v>Кубический миллиметр</v>
          </cell>
        </row>
        <row r="146">
          <cell r="A146" t="str">
            <v>Кубический сантиметр; миллилитр</v>
          </cell>
        </row>
        <row r="147">
          <cell r="A147" t="str">
            <v>Кубический фут</v>
          </cell>
        </row>
        <row r="148">
          <cell r="A148" t="str">
            <v>Кубический ярд</v>
          </cell>
        </row>
        <row r="149">
          <cell r="A149" t="str">
            <v>Кулон</v>
          </cell>
        </row>
        <row r="150">
          <cell r="A150" t="str">
            <v>Кулон на килограмм</v>
          </cell>
        </row>
        <row r="151">
          <cell r="A151" t="str">
            <v>Кюри</v>
          </cell>
        </row>
        <row r="152">
          <cell r="A152" t="str">
            <v>Лист</v>
          </cell>
        </row>
        <row r="153">
          <cell r="A153" t="str">
            <v>Лист авторский</v>
          </cell>
        </row>
        <row r="154">
          <cell r="A154" t="str">
            <v>Лист печатный</v>
          </cell>
        </row>
        <row r="155">
          <cell r="A155" t="str">
            <v>Лист учетно-издательский</v>
          </cell>
        </row>
        <row r="156">
          <cell r="A156" t="str">
            <v>Литр чистого</v>
          </cell>
        </row>
        <row r="157">
          <cell r="A157" t="str">
            <v>Литр; кубический дециметр</v>
          </cell>
        </row>
        <row r="158">
          <cell r="A158" t="str">
            <v>Лошадиная сила</v>
          </cell>
        </row>
        <row r="159">
          <cell r="A159" t="str">
            <v>Люкс</v>
          </cell>
        </row>
        <row r="160">
          <cell r="A160" t="str">
            <v>Люмен</v>
          </cell>
        </row>
        <row r="161">
          <cell r="A161" t="str">
            <v>Мегабайт</v>
          </cell>
        </row>
        <row r="162">
          <cell r="A162" t="str">
            <v>Мегаватт; тысяча киловатт</v>
          </cell>
        </row>
        <row r="163">
          <cell r="A163" t="str">
            <v>Мегаватт-час; 1000 киловатт-часов</v>
          </cell>
        </row>
        <row r="164">
          <cell r="A164" t="str">
            <v>Мегавольт-ампер</v>
          </cell>
        </row>
        <row r="165">
          <cell r="A165" t="str">
            <v>Мегагерц</v>
          </cell>
        </row>
        <row r="166">
          <cell r="A166" t="str">
            <v>Мегалитр</v>
          </cell>
        </row>
        <row r="167">
          <cell r="A167" t="str">
            <v>Мегаметр; миллион метров</v>
          </cell>
        </row>
        <row r="168">
          <cell r="A168" t="str">
            <v>Мегапаскаль</v>
          </cell>
        </row>
        <row r="169">
          <cell r="A169" t="str">
            <v>Международная единица</v>
          </cell>
        </row>
        <row r="170">
          <cell r="A170" t="str">
            <v>Место</v>
          </cell>
        </row>
        <row r="171">
          <cell r="A171" t="str">
            <v>Месяц</v>
          </cell>
        </row>
        <row r="172">
          <cell r="A172" t="str">
            <v>Метр</v>
          </cell>
        </row>
        <row r="173">
          <cell r="A173" t="str">
            <v>Метр в секунду</v>
          </cell>
        </row>
        <row r="174">
          <cell r="A174" t="str">
            <v>Метр в час</v>
          </cell>
        </row>
        <row r="175">
          <cell r="A175" t="str">
            <v>Метр на секунду в квадрате</v>
          </cell>
        </row>
        <row r="176">
          <cell r="A176" t="str">
            <v>Метрический карат</v>
          </cell>
        </row>
        <row r="177">
          <cell r="A177" t="str">
            <v>Микросекунда</v>
          </cell>
        </row>
        <row r="178">
          <cell r="A178" t="str">
            <v>Миллиард киловатт-часов</v>
          </cell>
        </row>
        <row r="179">
          <cell r="A179" t="str">
            <v>Миллиард кубических метров</v>
          </cell>
        </row>
        <row r="180">
          <cell r="A180" t="str">
            <v>Миллиард штук</v>
          </cell>
        </row>
        <row r="181">
          <cell r="A181" t="str">
            <v>Миллибар</v>
          </cell>
        </row>
        <row r="182">
          <cell r="A182" t="str">
            <v>Миллиграмм</v>
          </cell>
        </row>
        <row r="183">
          <cell r="A183" t="str">
            <v>Милликюри</v>
          </cell>
        </row>
        <row r="184">
          <cell r="A184" t="str">
            <v>Миллиметр</v>
          </cell>
        </row>
        <row r="185">
          <cell r="A185" t="str">
            <v>Миллиметр водяного столба</v>
          </cell>
        </row>
        <row r="186">
          <cell r="A186" t="str">
            <v>Миллиметр ртутного столба</v>
          </cell>
        </row>
        <row r="187">
          <cell r="A187" t="str">
            <v>Миллион ампер-часов</v>
          </cell>
        </row>
        <row r="188">
          <cell r="A188" t="str">
            <v>Миллион гигакалорий</v>
          </cell>
        </row>
        <row r="189">
          <cell r="A189" t="str">
            <v>Миллион голов в год</v>
          </cell>
        </row>
        <row r="190">
          <cell r="A190" t="str">
            <v>Миллион декалитров</v>
          </cell>
        </row>
        <row r="191">
          <cell r="A191" t="str">
            <v>Миллион домохозяйств</v>
          </cell>
        </row>
        <row r="192">
          <cell r="A192" t="str">
            <v>Миллион единиц</v>
          </cell>
        </row>
        <row r="193">
          <cell r="A193" t="str">
            <v>Миллион единиц в год</v>
          </cell>
        </row>
        <row r="194">
          <cell r="A194" t="str">
            <v>Миллион каратов метрических</v>
          </cell>
        </row>
        <row r="195">
          <cell r="A195" t="str">
            <v>Миллион квадратных дециметров</v>
          </cell>
        </row>
        <row r="196">
          <cell r="A196" t="str">
            <v>Миллион квадратных метров</v>
          </cell>
        </row>
        <row r="197">
          <cell r="A197" t="str">
            <v>Миллион квадратных метров в двухмиллиметровом исчислении</v>
          </cell>
        </row>
        <row r="198">
          <cell r="A198" t="str">
            <v>Миллион квадратных метров жилой площади</v>
          </cell>
        </row>
        <row r="199">
          <cell r="A199" t="str">
            <v>Миллион квадратных метров общей площади</v>
          </cell>
        </row>
        <row r="200">
          <cell r="A200" t="str">
            <v>Миллион киловатт-час</v>
          </cell>
        </row>
        <row r="201">
          <cell r="A201" t="str">
            <v>Миллион киловольт-ампер</v>
          </cell>
        </row>
        <row r="202">
          <cell r="A202" t="str">
            <v>Миллион кубических метров</v>
          </cell>
        </row>
        <row r="203">
          <cell r="A203" t="str">
            <v>Миллион кубических метров переработки газа</v>
          </cell>
        </row>
        <row r="204">
          <cell r="A204" t="str">
            <v>Миллион лошадиных сил</v>
          </cell>
        </row>
        <row r="205">
          <cell r="A205" t="str">
            <v>Миллион пар</v>
          </cell>
        </row>
        <row r="206">
          <cell r="A206" t="str">
            <v>Миллион пассажиро-километров</v>
          </cell>
        </row>
        <row r="207">
          <cell r="A207" t="str">
            <v>Миллион пассажиро-место-миль</v>
          </cell>
        </row>
        <row r="208">
          <cell r="A208" t="str">
            <v>Миллион пассажиро-миль</v>
          </cell>
        </row>
        <row r="209">
          <cell r="A209" t="str">
            <v>Миллион полулитров</v>
          </cell>
        </row>
        <row r="210">
          <cell r="A210" t="str">
            <v>Миллион семей</v>
          </cell>
        </row>
        <row r="211">
          <cell r="A211" t="str">
            <v>Миллион тонн</v>
          </cell>
        </row>
        <row r="212">
          <cell r="A212" t="str">
            <v>Миллион тонн в год</v>
          </cell>
        </row>
        <row r="213">
          <cell r="A213" t="str">
            <v>Миллион тонн условного топлива</v>
          </cell>
        </row>
        <row r="214">
          <cell r="A214" t="str">
            <v>Миллион тоннаже-миль</v>
          </cell>
        </row>
        <row r="215">
          <cell r="A215" t="str">
            <v>Миллион тонно-километров</v>
          </cell>
        </row>
        <row r="216">
          <cell r="A216" t="str">
            <v>Миллион тонно-миль</v>
          </cell>
        </row>
        <row r="217">
          <cell r="A217" t="str">
            <v>Миллион упаковок</v>
          </cell>
        </row>
        <row r="218">
          <cell r="A218" t="str">
            <v>Миллион условных банок</v>
          </cell>
        </row>
        <row r="219">
          <cell r="A219" t="str">
            <v>Миллион условных единиц</v>
          </cell>
        </row>
        <row r="220">
          <cell r="A220" t="str">
            <v>Миллион условных квадратных метров</v>
          </cell>
        </row>
        <row r="221">
          <cell r="A221" t="str">
            <v>Миллион условных кирпичей</v>
          </cell>
        </row>
        <row r="222">
          <cell r="A222" t="str">
            <v>Миллион условных кусков</v>
          </cell>
        </row>
        <row r="223">
          <cell r="A223" t="str">
            <v>Миллион человек</v>
          </cell>
        </row>
        <row r="224">
          <cell r="A224" t="str">
            <v>Миллион штук</v>
          </cell>
        </row>
        <row r="225">
          <cell r="A225" t="str">
            <v>Миллисекунда</v>
          </cell>
        </row>
        <row r="226">
          <cell r="A226" t="str">
            <v>Миля</v>
          </cell>
        </row>
        <row r="227">
          <cell r="A227" t="str">
            <v>Минимальная заработная плата</v>
          </cell>
        </row>
        <row r="228">
          <cell r="A228" t="str">
            <v>Минута</v>
          </cell>
        </row>
        <row r="229">
          <cell r="A229" t="str">
            <v>Морская миля</v>
          </cell>
        </row>
        <row r="230">
          <cell r="A230" t="str">
            <v>Набор</v>
          </cell>
        </row>
        <row r="231">
          <cell r="A231" t="str">
            <v>Неделя</v>
          </cell>
        </row>
        <row r="232">
          <cell r="A232" t="str">
            <v>Нетто-регистровая тонна</v>
          </cell>
        </row>
        <row r="233">
          <cell r="A233" t="str">
            <v>Номер</v>
          </cell>
        </row>
        <row r="234">
          <cell r="A234" t="str">
            <v>Ньютон</v>
          </cell>
        </row>
        <row r="235">
          <cell r="A235" t="str">
            <v>Обмерная</v>
          </cell>
        </row>
        <row r="236">
          <cell r="A236" t="str">
            <v>Оборот в минуту</v>
          </cell>
        </row>
        <row r="237">
          <cell r="A237" t="str">
            <v>Оборот в секунду</v>
          </cell>
        </row>
        <row r="238">
          <cell r="A238" t="str">
            <v>Ом</v>
          </cell>
        </row>
        <row r="239">
          <cell r="A239" t="str">
            <v>Пара</v>
          </cell>
        </row>
        <row r="240">
          <cell r="A240" t="str">
            <v>Пара в смену</v>
          </cell>
        </row>
        <row r="241">
          <cell r="A241" t="str">
            <v>Паскаль</v>
          </cell>
        </row>
        <row r="242">
          <cell r="A242" t="str">
            <v>Пассажиро-километр</v>
          </cell>
        </row>
        <row r="243">
          <cell r="A243" t="str">
            <v>Пассажиропоток</v>
          </cell>
        </row>
        <row r="244">
          <cell r="A244" t="str">
            <v>Пассажирское место</v>
          </cell>
        </row>
        <row r="245">
          <cell r="A245" t="str">
            <v>Пеннивейт СК, США</v>
          </cell>
        </row>
        <row r="246">
          <cell r="A246" t="str">
            <v>Пинта СК</v>
          </cell>
        </row>
        <row r="247">
          <cell r="A247" t="str">
            <v>Плотный кубический метр</v>
          </cell>
        </row>
        <row r="248">
          <cell r="A248" t="str">
            <v>Погонный метр</v>
          </cell>
        </row>
        <row r="249">
          <cell r="A249" t="str">
            <v>Полугодие</v>
          </cell>
        </row>
        <row r="250">
          <cell r="A250" t="str">
            <v>Посадочное место</v>
          </cell>
        </row>
        <row r="251">
          <cell r="A251" t="str">
            <v>Посещение в смену</v>
          </cell>
        </row>
        <row r="252">
          <cell r="A252" t="str">
            <v>Посылка</v>
          </cell>
        </row>
        <row r="253">
          <cell r="A253" t="str">
            <v>Приведенный час</v>
          </cell>
        </row>
        <row r="254">
          <cell r="A254" t="str">
            <v>Промилле</v>
          </cell>
        </row>
        <row r="255">
          <cell r="A255" t="str">
            <v>Процент</v>
          </cell>
        </row>
        <row r="256">
          <cell r="A256" t="str">
            <v>Рабочее место</v>
          </cell>
        </row>
        <row r="257">
          <cell r="A257" t="str">
            <v>Рулон</v>
          </cell>
        </row>
        <row r="258">
          <cell r="A258" t="str">
            <v>Самолето-километр</v>
          </cell>
        </row>
        <row r="259">
          <cell r="A259" t="str">
            <v>Сантиграмм</v>
          </cell>
        </row>
        <row r="260">
          <cell r="A260" t="str">
            <v>Сантиметр</v>
          </cell>
        </row>
        <row r="261">
          <cell r="A261" t="str">
            <v>Сантиметр водяного столба</v>
          </cell>
        </row>
        <row r="262">
          <cell r="A262" t="str">
            <v>Секунда</v>
          </cell>
        </row>
        <row r="263">
          <cell r="A263" t="str">
            <v>Секция</v>
          </cell>
        </row>
        <row r="264">
          <cell r="A264" t="str">
            <v>Семья</v>
          </cell>
        </row>
        <row r="265">
          <cell r="A265" t="str">
            <v>Символ</v>
          </cell>
        </row>
        <row r="266">
          <cell r="A266" t="str">
            <v>Сименс</v>
          </cell>
        </row>
        <row r="267">
          <cell r="A267" t="str">
            <v>Скрупул СК, США</v>
          </cell>
        </row>
        <row r="268">
          <cell r="A268" t="str">
            <v>Слово</v>
          </cell>
        </row>
        <row r="269">
          <cell r="A269" t="str">
            <v>Смена</v>
          </cell>
        </row>
        <row r="270">
          <cell r="A270" t="str">
            <v>Стандарт</v>
          </cell>
        </row>
        <row r="271">
          <cell r="A271" t="str">
            <v>Сто листов</v>
          </cell>
        </row>
        <row r="272">
          <cell r="A272" t="str">
            <v>Сто международных единиц</v>
          </cell>
        </row>
        <row r="273">
          <cell r="A273" t="str">
            <v>Сто упаковок</v>
          </cell>
        </row>
        <row r="274">
          <cell r="A274" t="str">
            <v>Сто штук</v>
          </cell>
        </row>
        <row r="275">
          <cell r="A275" t="str">
            <v>Сто ящиков</v>
          </cell>
        </row>
        <row r="276">
          <cell r="A276" t="str">
            <v>Стоун СК</v>
          </cell>
        </row>
        <row r="277">
          <cell r="A277" t="str">
            <v>Сутки</v>
          </cell>
        </row>
        <row r="278">
          <cell r="A278" t="str">
            <v>Сухая кварта США</v>
          </cell>
        </row>
        <row r="279">
          <cell r="A279" t="str">
            <v>Сухая пинта США</v>
          </cell>
        </row>
        <row r="280">
          <cell r="A280" t="str">
            <v>Сухой баррель США</v>
          </cell>
        </row>
        <row r="281">
          <cell r="A281" t="str">
            <v>Сухой галлон США</v>
          </cell>
        </row>
        <row r="282">
          <cell r="A282" t="str">
            <v>Тесла</v>
          </cell>
        </row>
        <row r="283">
          <cell r="A283" t="str">
            <v>Техническая атмосфера</v>
          </cell>
        </row>
        <row r="284">
          <cell r="A284" t="str">
            <v>Том книжного фонда</v>
          </cell>
        </row>
        <row r="285">
          <cell r="A285" t="str">
            <v>Тонна</v>
          </cell>
        </row>
        <row r="286">
          <cell r="A286" t="str">
            <v>Тонна 90 %-го сухого вещества</v>
          </cell>
        </row>
        <row r="287">
          <cell r="A287" t="str">
            <v>Тонна в смену</v>
          </cell>
        </row>
        <row r="288">
          <cell r="A288" t="str">
            <v>Тонна в сутки</v>
          </cell>
        </row>
        <row r="289">
          <cell r="A289" t="str">
            <v>Тонна в час</v>
          </cell>
        </row>
        <row r="290">
          <cell r="A290" t="str">
            <v>Тонна пара в час</v>
          </cell>
        </row>
        <row r="291">
          <cell r="A291" t="str">
            <v>Тонна переработки в сутки</v>
          </cell>
        </row>
        <row r="292">
          <cell r="A292" t="str">
            <v>Тонна условного топлива</v>
          </cell>
        </row>
        <row r="293">
          <cell r="A293" t="str">
            <v>Тонно-километр</v>
          </cell>
        </row>
        <row r="294">
          <cell r="A294" t="str">
            <v>Тонно-номер</v>
          </cell>
        </row>
        <row r="295">
          <cell r="A295" t="str">
            <v>Тройский фунт США</v>
          </cell>
        </row>
        <row r="296">
          <cell r="A296" t="str">
            <v>Тысяча автомобиле-место-дней</v>
          </cell>
        </row>
        <row r="297">
          <cell r="A297" t="str">
            <v>Тысяча автомобиле-тонно-дней</v>
          </cell>
        </row>
        <row r="298">
          <cell r="A298" t="str">
            <v>Тысяча автомобиле-часов</v>
          </cell>
        </row>
        <row r="299">
          <cell r="A299" t="str">
            <v>Тысяча ампер-часов</v>
          </cell>
        </row>
        <row r="300">
          <cell r="A300" t="str">
            <v>Тысяча ампул</v>
          </cell>
        </row>
        <row r="301">
          <cell r="A301" t="str">
            <v>Тысяча бутылок</v>
          </cell>
        </row>
        <row r="302">
          <cell r="A302" t="str">
            <v>Тысяча вагоно</v>
          </cell>
        </row>
        <row r="303">
          <cell r="A303" t="str">
            <v>Тысяча вагоно</v>
          </cell>
        </row>
        <row r="304">
          <cell r="A304" t="str">
            <v>Тысяча гектаров</v>
          </cell>
        </row>
        <row r="305">
          <cell r="A305" t="str">
            <v>Тысяча гигакалорий</v>
          </cell>
        </row>
        <row r="306">
          <cell r="A306" t="str">
            <v>Тысяча гигакалорий в час</v>
          </cell>
        </row>
        <row r="307">
          <cell r="A307" t="str">
            <v xml:space="preserve">Тысяча голов </v>
          </cell>
        </row>
        <row r="308">
          <cell r="A308" t="str">
            <v>Тысяча декалитров</v>
          </cell>
        </row>
        <row r="309">
          <cell r="A309" t="str">
            <v>Тысяча доз</v>
          </cell>
        </row>
        <row r="310">
          <cell r="A310" t="str">
            <v>Тысяча домохозяйств</v>
          </cell>
        </row>
        <row r="311">
          <cell r="A311" t="str">
            <v>Тысяча единиц</v>
          </cell>
        </row>
        <row r="312">
          <cell r="A312" t="str">
            <v>Тысяча каратов метрических</v>
          </cell>
        </row>
        <row r="313">
          <cell r="A313" t="str">
            <v>Тысяча квадратных дециметров</v>
          </cell>
        </row>
        <row r="314">
          <cell r="A314" t="str">
            <v>Тысяча квадратных метров</v>
          </cell>
        </row>
        <row r="315">
          <cell r="A315" t="str">
            <v>Тысяча квадратных метров жилой площади</v>
          </cell>
        </row>
        <row r="316">
          <cell r="A316" t="str">
            <v>Тысяча квадратных метров общей площади</v>
          </cell>
        </row>
        <row r="317">
          <cell r="A317" t="str">
            <v>Тысяча квадратных метров учебно-лабораторных зданий</v>
          </cell>
        </row>
        <row r="318">
          <cell r="A318" t="str">
            <v>Тысяча квартир</v>
          </cell>
        </row>
        <row r="319">
          <cell r="A319" t="str">
            <v>Тысяча киловольт-ампер реактивных</v>
          </cell>
        </row>
        <row r="320">
          <cell r="A320" t="str">
            <v>Тысяча километров</v>
          </cell>
        </row>
        <row r="321">
          <cell r="A321" t="str">
            <v>Тысяча коек</v>
          </cell>
        </row>
        <row r="322">
          <cell r="A322" t="str">
            <v>Тысяча коробок</v>
          </cell>
        </row>
        <row r="323">
          <cell r="A323" t="str">
            <v>Тысяча кубических метров</v>
          </cell>
        </row>
        <row r="324">
          <cell r="A324" t="str">
            <v>Тысяча кубических метров в сутки</v>
          </cell>
        </row>
        <row r="325">
          <cell r="A325" t="str">
            <v>Тысяча кур-несушек</v>
          </cell>
        </row>
        <row r="326">
          <cell r="A326" t="str">
            <v>Тысяча литров; 1000 литров</v>
          </cell>
        </row>
        <row r="327">
          <cell r="A327" t="str">
            <v>Тысяча лошадиных сил</v>
          </cell>
        </row>
        <row r="328">
          <cell r="A328" t="str">
            <v>Тысяча мест</v>
          </cell>
        </row>
        <row r="329">
          <cell r="A329" t="str">
            <v>Тысяча место-километров</v>
          </cell>
        </row>
        <row r="330">
          <cell r="A330" t="str">
            <v>Тысяча метров</v>
          </cell>
        </row>
        <row r="331">
          <cell r="A331" t="str">
            <v>Тысяча пар</v>
          </cell>
        </row>
        <row r="332">
          <cell r="A332" t="str">
            <v>Тысяча пар в смену</v>
          </cell>
        </row>
        <row r="333">
          <cell r="A333" t="str">
            <v>Тысяча пассажиро-километров</v>
          </cell>
        </row>
        <row r="334">
          <cell r="A334" t="str">
            <v>Тысяча пассажиро-миль</v>
          </cell>
        </row>
        <row r="335">
          <cell r="A335" t="str">
            <v>Тысяча плотных кубических метров</v>
          </cell>
        </row>
        <row r="336">
          <cell r="A336" t="str">
            <v>Тысяча погонных метров</v>
          </cell>
        </row>
        <row r="337">
          <cell r="A337" t="str">
            <v>Тысяча поездо-километров</v>
          </cell>
        </row>
        <row r="338">
          <cell r="A338" t="str">
            <v>Тысяча поездо-часов</v>
          </cell>
        </row>
        <row r="339">
          <cell r="A339" t="str">
            <v>Тысяча полулитров</v>
          </cell>
        </row>
        <row r="340">
          <cell r="A340" t="str">
            <v>Тысяча посадочных мест</v>
          </cell>
        </row>
        <row r="341">
          <cell r="A341" t="str">
            <v>Тысяча посещений в смену</v>
          </cell>
        </row>
        <row r="342">
          <cell r="A342" t="str">
            <v>Тысяча птицемест</v>
          </cell>
        </row>
        <row r="343">
          <cell r="A343" t="str">
            <v>Тысяча рабочих мест</v>
          </cell>
        </row>
        <row r="344">
          <cell r="A344" t="str">
            <v>Тысяча рулонов</v>
          </cell>
        </row>
        <row r="345">
          <cell r="A345" t="str">
            <v>Тысяча семей</v>
          </cell>
        </row>
        <row r="346">
          <cell r="A346" t="str">
            <v>Тысяча стандартных условных кирпичей</v>
          </cell>
        </row>
        <row r="347">
          <cell r="A347" t="str">
            <v>Тысяча томов книжного фонда</v>
          </cell>
        </row>
        <row r="348">
          <cell r="A348" t="str">
            <v>Тысяча тонн</v>
          </cell>
        </row>
        <row r="349">
          <cell r="A349" t="str">
            <v>Тысяча тонн в год</v>
          </cell>
        </row>
        <row r="350">
          <cell r="A350" t="str">
            <v>Тысяча тонн в сезон</v>
          </cell>
        </row>
        <row r="351">
          <cell r="A351" t="str">
            <v>Тысяча тонн единовременного хранения</v>
          </cell>
        </row>
        <row r="352">
          <cell r="A352" t="str">
            <v>Тысяча тонн пара в час</v>
          </cell>
        </row>
        <row r="353">
          <cell r="A353" t="str">
            <v>Тысяча тонн переработки</v>
          </cell>
        </row>
        <row r="354">
          <cell r="A354" t="str">
            <v>Тысяча тонн переработки в сутки</v>
          </cell>
        </row>
        <row r="355">
          <cell r="A355" t="str">
            <v>Тысяча тонн условного топлива</v>
          </cell>
        </row>
        <row r="356">
          <cell r="A356" t="str">
            <v>Тысяча тоннаже-рейсов</v>
          </cell>
        </row>
        <row r="357">
          <cell r="A357" t="str">
            <v>Тысяча тонно-километров</v>
          </cell>
        </row>
        <row r="358">
          <cell r="A358" t="str">
            <v>Тысяча тонно-миль</v>
          </cell>
        </row>
        <row r="359">
          <cell r="A359" t="str">
            <v>Тысяча тубов</v>
          </cell>
        </row>
        <row r="360">
          <cell r="A360" t="str">
            <v>Тысяча условных банок</v>
          </cell>
        </row>
        <row r="361">
          <cell r="A361" t="str">
            <v>Тысяча условных банок в смену</v>
          </cell>
        </row>
        <row r="362">
          <cell r="A362" t="str">
            <v>Тысяча условных единиц</v>
          </cell>
        </row>
        <row r="363">
          <cell r="A363" t="str">
            <v>Тысяча условных катушек</v>
          </cell>
        </row>
        <row r="364">
          <cell r="A364" t="str">
            <v>Тысяча условных квадратных метров</v>
          </cell>
        </row>
        <row r="365">
          <cell r="A365" t="str">
            <v>Тысяча условных кирпичей</v>
          </cell>
        </row>
        <row r="366">
          <cell r="A366" t="str">
            <v>Тысяча условных кубических метров</v>
          </cell>
        </row>
        <row r="367">
          <cell r="A367" t="str">
            <v>Тысяча условных кусков</v>
          </cell>
        </row>
        <row r="368">
          <cell r="A368" t="str">
            <v>Тысяча условных метров</v>
          </cell>
        </row>
        <row r="369">
          <cell r="A369" t="str">
            <v>Тысяча условных плиток</v>
          </cell>
        </row>
        <row r="370">
          <cell r="A370" t="str">
            <v>Тысяча условных штук</v>
          </cell>
        </row>
        <row r="371">
          <cell r="A371" t="str">
            <v>Тысяча условных ящиков</v>
          </cell>
        </row>
        <row r="372">
          <cell r="A372" t="str">
            <v>Тысяча ученических мест</v>
          </cell>
        </row>
        <row r="373">
          <cell r="A373" t="str">
            <v>Тысяча флаконов</v>
          </cell>
        </row>
        <row r="374">
          <cell r="A374" t="str">
            <v>Тысяча центнеров переработки в сутки</v>
          </cell>
        </row>
        <row r="375">
          <cell r="A375" t="str">
            <v>Тысяча человек</v>
          </cell>
        </row>
        <row r="376">
          <cell r="A376" t="str">
            <v>Тысяча человеко-дней</v>
          </cell>
        </row>
        <row r="377">
          <cell r="A377" t="str">
            <v>Тысяча человеко-часов</v>
          </cell>
        </row>
        <row r="378">
          <cell r="A378" t="str">
            <v>Тысяча штук</v>
          </cell>
        </row>
        <row r="379">
          <cell r="A379" t="str">
            <v>Тысяча экземпляров</v>
          </cell>
        </row>
        <row r="380">
          <cell r="A380" t="str">
            <v>Тысячи бордфутов</v>
          </cell>
        </row>
        <row r="381">
          <cell r="A381" t="str">
            <v>Узел</v>
          </cell>
        </row>
        <row r="382">
          <cell r="A382" t="str">
            <v>Унция СК, США</v>
          </cell>
        </row>
        <row r="383">
          <cell r="A383" t="str">
            <v>Унция СК, США</v>
          </cell>
        </row>
        <row r="384">
          <cell r="A384" t="str">
            <v>Упаковка</v>
          </cell>
        </row>
        <row r="385">
          <cell r="A385" t="str">
            <v>Условная банка</v>
          </cell>
        </row>
        <row r="386">
          <cell r="A386" t="str">
            <v>Условная единица</v>
          </cell>
        </row>
        <row r="387">
          <cell r="A387" t="str">
            <v>Условная катушка</v>
          </cell>
        </row>
        <row r="388">
          <cell r="A388" t="str">
            <v>Условная плитка</v>
          </cell>
        </row>
        <row r="389">
          <cell r="A389" t="str">
            <v>Условная тонна</v>
          </cell>
        </row>
        <row r="390">
          <cell r="A390" t="str">
            <v>Условная труба</v>
          </cell>
        </row>
        <row r="391">
          <cell r="A391" t="str">
            <v>Условная штука</v>
          </cell>
        </row>
        <row r="392">
          <cell r="A392" t="str">
            <v>Условный квадратный метр</v>
          </cell>
        </row>
        <row r="393">
          <cell r="A393" t="str">
            <v>Условный кирпич</v>
          </cell>
        </row>
        <row r="394">
          <cell r="A394" t="str">
            <v>Условный кубический метр</v>
          </cell>
        </row>
        <row r="395">
          <cell r="A395" t="str">
            <v>Условный кусок</v>
          </cell>
        </row>
        <row r="396">
          <cell r="A396" t="str">
            <v>Условный метр</v>
          </cell>
        </row>
        <row r="397">
          <cell r="A397" t="str">
            <v>Условный ремонт</v>
          </cell>
        </row>
        <row r="398">
          <cell r="A398" t="str">
            <v>Условный ремонт в год</v>
          </cell>
        </row>
        <row r="399">
          <cell r="A399" t="str">
            <v>Условный ящик</v>
          </cell>
        </row>
        <row r="400">
          <cell r="A400" t="str">
            <v>Ученическое место</v>
          </cell>
        </row>
        <row r="401">
          <cell r="A401" t="str">
            <v>Фарад</v>
          </cell>
        </row>
        <row r="402">
          <cell r="A402" t="str">
            <v>Физическая атмосфера</v>
          </cell>
        </row>
        <row r="403">
          <cell r="A403" t="str">
            <v>Флакон</v>
          </cell>
        </row>
        <row r="404">
          <cell r="A404" t="str">
            <v>Фунт СК, США</v>
          </cell>
        </row>
        <row r="405">
          <cell r="A405" t="str">
            <v>Фут</v>
          </cell>
        </row>
        <row r="406">
          <cell r="A406" t="str">
            <v>Центал СК</v>
          </cell>
        </row>
        <row r="407">
          <cell r="A407" t="str">
            <v>Центнер</v>
          </cell>
        </row>
        <row r="408">
          <cell r="A408" t="str">
            <v>Центнер кормовых единиц</v>
          </cell>
        </row>
        <row r="409">
          <cell r="A409" t="str">
            <v>Центнер переработки в сутки</v>
          </cell>
        </row>
        <row r="410">
          <cell r="A410" t="str">
            <v>Центнер США</v>
          </cell>
        </row>
        <row r="411">
          <cell r="A411" t="str">
            <v>Час</v>
          </cell>
        </row>
        <row r="412">
          <cell r="A412" t="str">
            <v>Часть</v>
          </cell>
        </row>
        <row r="413">
          <cell r="A413" t="str">
            <v>Человек</v>
          </cell>
        </row>
        <row r="414">
          <cell r="A414" t="str">
            <v>Человек на квадратный километр</v>
          </cell>
        </row>
        <row r="415">
          <cell r="A415" t="str">
            <v>Человек на квадратный метр</v>
          </cell>
        </row>
        <row r="416">
          <cell r="A416" t="str">
            <v>Человеко-день</v>
          </cell>
        </row>
        <row r="417">
          <cell r="A417" t="str">
            <v>Человеко-час</v>
          </cell>
        </row>
        <row r="418">
          <cell r="A418" t="str">
            <v>Штука</v>
          </cell>
        </row>
        <row r="419">
          <cell r="A419" t="str">
            <v>Экземпляр</v>
          </cell>
        </row>
        <row r="420">
          <cell r="A420" t="str">
            <v>Элемент</v>
          </cell>
        </row>
        <row r="421">
          <cell r="A421" t="str">
            <v>Эффективная мощность</v>
          </cell>
        </row>
        <row r="422">
          <cell r="A422" t="str">
            <v>Ярд</v>
          </cell>
        </row>
        <row r="423">
          <cell r="A423" t="str">
            <v>Ящик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I69"/>
  <sheetViews>
    <sheetView tabSelected="1" view="pageBreakPreview" zoomScale="70" zoomScaleNormal="40" zoomScaleSheetLayoutView="70" workbookViewId="0">
      <pane ySplit="5" topLeftCell="A6" activePane="bottomLeft" state="frozen"/>
      <selection pane="bottomLeft" activeCell="T9" sqref="T9"/>
    </sheetView>
  </sheetViews>
  <sheetFormatPr defaultColWidth="9.140625" defaultRowHeight="18.75"/>
  <cols>
    <col min="1" max="1" width="27.85546875" style="2" customWidth="1"/>
    <col min="2" max="2" width="5.5703125" style="4" customWidth="1"/>
    <col min="3" max="3" width="7" style="4" customWidth="1"/>
    <col min="4" max="4" width="9.85546875" style="4" customWidth="1"/>
    <col min="5" max="5" width="5.7109375" style="4" customWidth="1"/>
    <col min="6" max="6" width="9.5703125" style="4" customWidth="1"/>
    <col min="7" max="7" width="6.85546875" style="4" customWidth="1"/>
    <col min="8" max="8" width="24" style="3" customWidth="1"/>
    <col min="9" max="9" width="33.28515625" style="2" customWidth="1"/>
    <col min="10" max="10" width="5" style="1" customWidth="1"/>
    <col min="11" max="11" width="19.7109375" style="5" customWidth="1"/>
    <col min="12" max="12" width="20.7109375" style="5" customWidth="1"/>
    <col min="13" max="13" width="17.140625" style="6" customWidth="1"/>
    <col min="14" max="14" width="18.140625" style="4" customWidth="1"/>
    <col min="15" max="15" width="17.140625" style="2" customWidth="1"/>
    <col min="16" max="16" width="17.28515625" style="2" customWidth="1"/>
    <col min="17" max="16384" width="9.140625" style="2"/>
  </cols>
  <sheetData>
    <row r="1" spans="1:25" ht="24" customHeight="1">
      <c r="H1" s="109" t="s">
        <v>11</v>
      </c>
      <c r="I1" s="109"/>
      <c r="J1" s="109"/>
      <c r="K1" s="109"/>
      <c r="L1" s="109"/>
      <c r="M1" s="109"/>
      <c r="N1" s="109"/>
      <c r="O1" s="109"/>
      <c r="P1" s="109"/>
    </row>
    <row r="2" spans="1:25" ht="24" customHeight="1">
      <c r="H2" s="109" t="s">
        <v>12</v>
      </c>
      <c r="I2" s="109"/>
      <c r="J2" s="109"/>
      <c r="K2" s="109"/>
      <c r="L2" s="109"/>
      <c r="M2" s="109"/>
      <c r="N2" s="109"/>
      <c r="O2" s="109"/>
      <c r="P2" s="109"/>
    </row>
    <row r="3" spans="1:25" ht="54.75" customHeight="1">
      <c r="A3" s="108" t="s">
        <v>34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25" s="4" customFormat="1" ht="63" customHeight="1">
      <c r="A4" s="110" t="s">
        <v>13</v>
      </c>
      <c r="B4" s="111" t="s">
        <v>3</v>
      </c>
      <c r="C4" s="111"/>
      <c r="D4" s="111"/>
      <c r="E4" s="111"/>
      <c r="F4" s="111"/>
      <c r="G4" s="111"/>
      <c r="H4" s="110" t="s">
        <v>4</v>
      </c>
      <c r="I4" s="110" t="s">
        <v>5</v>
      </c>
      <c r="J4" s="169" t="s">
        <v>64</v>
      </c>
      <c r="K4" s="159" t="s">
        <v>47</v>
      </c>
      <c r="L4" s="160"/>
      <c r="M4" s="106" t="s">
        <v>48</v>
      </c>
      <c r="N4" s="106"/>
      <c r="O4" s="107" t="s">
        <v>49</v>
      </c>
      <c r="P4" s="107"/>
    </row>
    <row r="5" spans="1:25" s="4" customFormat="1" ht="43.5" customHeight="1">
      <c r="A5" s="110"/>
      <c r="B5" s="111"/>
      <c r="C5" s="111"/>
      <c r="D5" s="111"/>
      <c r="E5" s="111"/>
      <c r="F5" s="111"/>
      <c r="G5" s="111"/>
      <c r="H5" s="110"/>
      <c r="I5" s="110"/>
      <c r="J5" s="170"/>
      <c r="K5" s="33" t="s">
        <v>6</v>
      </c>
      <c r="L5" s="33" t="s">
        <v>7</v>
      </c>
      <c r="M5" s="33" t="s">
        <v>6</v>
      </c>
      <c r="N5" s="33" t="s">
        <v>7</v>
      </c>
      <c r="O5" s="33" t="s">
        <v>6</v>
      </c>
      <c r="P5" s="33" t="s">
        <v>7</v>
      </c>
    </row>
    <row r="6" spans="1:25" ht="62.25" customHeight="1">
      <c r="A6" s="7" t="s">
        <v>1</v>
      </c>
      <c r="B6" s="93"/>
      <c r="C6" s="93"/>
      <c r="D6" s="93"/>
      <c r="E6" s="93"/>
      <c r="F6" s="93"/>
      <c r="G6" s="93"/>
      <c r="H6" s="7"/>
      <c r="I6" s="8"/>
      <c r="J6" s="8"/>
      <c r="K6" s="16">
        <f>K7</f>
        <v>169776400</v>
      </c>
      <c r="L6" s="16">
        <f t="shared" ref="L6:P6" si="0">L7</f>
        <v>169776400</v>
      </c>
      <c r="M6" s="16">
        <f t="shared" si="0"/>
        <v>48477500</v>
      </c>
      <c r="N6" s="16">
        <f t="shared" si="0"/>
        <v>48477500</v>
      </c>
      <c r="O6" s="16">
        <f t="shared" si="0"/>
        <v>48477500</v>
      </c>
      <c r="P6" s="16">
        <f t="shared" si="0"/>
        <v>48477500</v>
      </c>
    </row>
    <row r="7" spans="1:25" ht="45" customHeight="1">
      <c r="A7" s="94" t="s">
        <v>15</v>
      </c>
      <c r="B7" s="95"/>
      <c r="C7" s="95"/>
      <c r="D7" s="95"/>
      <c r="E7" s="95"/>
      <c r="F7" s="95"/>
      <c r="G7" s="95"/>
      <c r="H7" s="95"/>
      <c r="I7" s="95"/>
      <c r="J7" s="95"/>
      <c r="K7" s="17">
        <f t="shared" ref="K7:P7" si="1">K8+K20+K57+K54</f>
        <v>169776400</v>
      </c>
      <c r="L7" s="17">
        <f t="shared" si="1"/>
        <v>169776400</v>
      </c>
      <c r="M7" s="17">
        <f t="shared" si="1"/>
        <v>48477500</v>
      </c>
      <c r="N7" s="17">
        <f t="shared" si="1"/>
        <v>48477500</v>
      </c>
      <c r="O7" s="17">
        <f t="shared" si="1"/>
        <v>48477500</v>
      </c>
      <c r="P7" s="17">
        <f t="shared" si="1"/>
        <v>48477500</v>
      </c>
    </row>
    <row r="8" spans="1:25" ht="67.5" customHeight="1">
      <c r="A8" s="112" t="s">
        <v>24</v>
      </c>
      <c r="B8" s="112"/>
      <c r="C8" s="112"/>
      <c r="D8" s="112"/>
      <c r="E8" s="112"/>
      <c r="F8" s="112"/>
      <c r="G8" s="112"/>
      <c r="H8" s="112"/>
      <c r="I8" s="112"/>
      <c r="J8" s="31"/>
      <c r="K8" s="32">
        <f>K9+K13+K17</f>
        <v>67260000</v>
      </c>
      <c r="L8" s="32">
        <f t="shared" ref="L8:P8" si="2">L9+L13+L17</f>
        <v>67260000</v>
      </c>
      <c r="M8" s="32">
        <f t="shared" si="2"/>
        <v>1930200</v>
      </c>
      <c r="N8" s="32">
        <f t="shared" si="2"/>
        <v>1930200</v>
      </c>
      <c r="O8" s="32">
        <f t="shared" si="2"/>
        <v>1930200</v>
      </c>
      <c r="P8" s="32">
        <f t="shared" si="2"/>
        <v>1930200</v>
      </c>
      <c r="Y8" s="1"/>
    </row>
    <row r="9" spans="1:25" s="23" customFormat="1" ht="351.75" customHeight="1">
      <c r="A9" s="89" t="s">
        <v>21</v>
      </c>
      <c r="B9" s="103">
        <v>811</v>
      </c>
      <c r="C9" s="100" t="s">
        <v>19</v>
      </c>
      <c r="D9" s="91" t="s">
        <v>18</v>
      </c>
      <c r="E9" s="103">
        <v>612</v>
      </c>
      <c r="F9" s="87" t="s">
        <v>77</v>
      </c>
      <c r="G9" s="103">
        <v>2111</v>
      </c>
      <c r="H9" s="89" t="s">
        <v>22</v>
      </c>
      <c r="I9" s="98"/>
      <c r="J9" s="98"/>
      <c r="K9" s="83">
        <f>K11+K12</f>
        <v>1933600</v>
      </c>
      <c r="L9" s="83">
        <f t="shared" ref="L9:P9" si="3">L11+L12</f>
        <v>1933600</v>
      </c>
      <c r="M9" s="83">
        <f t="shared" si="3"/>
        <v>0</v>
      </c>
      <c r="N9" s="83">
        <f t="shared" si="3"/>
        <v>0</v>
      </c>
      <c r="O9" s="83">
        <f t="shared" si="3"/>
        <v>0</v>
      </c>
      <c r="P9" s="83">
        <f t="shared" si="3"/>
        <v>0</v>
      </c>
    </row>
    <row r="10" spans="1:25" s="23" customFormat="1" ht="180.75" customHeight="1">
      <c r="A10" s="97"/>
      <c r="B10" s="104"/>
      <c r="C10" s="101"/>
      <c r="D10" s="102"/>
      <c r="E10" s="104"/>
      <c r="F10" s="105"/>
      <c r="G10" s="104"/>
      <c r="H10" s="97"/>
      <c r="I10" s="99"/>
      <c r="J10" s="99"/>
      <c r="K10" s="96"/>
      <c r="L10" s="96"/>
      <c r="M10" s="96"/>
      <c r="N10" s="96"/>
      <c r="O10" s="96"/>
      <c r="P10" s="96"/>
    </row>
    <row r="11" spans="1:25" s="12" customFormat="1" ht="99.75" customHeight="1">
      <c r="A11" s="114" t="s">
        <v>0</v>
      </c>
      <c r="B11" s="113"/>
      <c r="C11" s="113"/>
      <c r="D11" s="113"/>
      <c r="E11" s="113"/>
      <c r="F11" s="113"/>
      <c r="G11" s="113"/>
      <c r="H11" s="114" t="s">
        <v>76</v>
      </c>
      <c r="I11" s="27" t="s">
        <v>82</v>
      </c>
      <c r="J11" s="29"/>
      <c r="K11" s="15">
        <v>1633600</v>
      </c>
      <c r="L11" s="15">
        <f>K11</f>
        <v>1633600</v>
      </c>
      <c r="M11" s="15">
        <v>0</v>
      </c>
      <c r="N11" s="15">
        <v>0</v>
      </c>
      <c r="O11" s="15">
        <v>0</v>
      </c>
      <c r="P11" s="15">
        <v>0</v>
      </c>
    </row>
    <row r="12" spans="1:25" s="12" customFormat="1" ht="116.25" customHeight="1">
      <c r="A12" s="114"/>
      <c r="B12" s="113"/>
      <c r="C12" s="113"/>
      <c r="D12" s="113"/>
      <c r="E12" s="113"/>
      <c r="F12" s="113"/>
      <c r="G12" s="113"/>
      <c r="H12" s="114"/>
      <c r="I12" s="27" t="s">
        <v>23</v>
      </c>
      <c r="J12" s="29"/>
      <c r="K12" s="15">
        <v>300000</v>
      </c>
      <c r="L12" s="15">
        <f>K12</f>
        <v>300000</v>
      </c>
      <c r="M12" s="15">
        <v>0</v>
      </c>
      <c r="N12" s="15">
        <v>0</v>
      </c>
      <c r="O12" s="15">
        <v>0</v>
      </c>
      <c r="P12" s="15">
        <v>0</v>
      </c>
    </row>
    <row r="13" spans="1:25" s="12" customFormat="1" ht="409.5" customHeight="1">
      <c r="A13" s="89" t="s">
        <v>21</v>
      </c>
      <c r="B13" s="103">
        <v>811</v>
      </c>
      <c r="C13" s="100" t="s">
        <v>19</v>
      </c>
      <c r="D13" s="91" t="s">
        <v>18</v>
      </c>
      <c r="E13" s="103">
        <v>612</v>
      </c>
      <c r="F13" s="87" t="s">
        <v>35</v>
      </c>
      <c r="G13" s="103">
        <v>2111</v>
      </c>
      <c r="H13" s="89" t="s">
        <v>22</v>
      </c>
      <c r="I13" s="136"/>
      <c r="J13" s="98"/>
      <c r="K13" s="83">
        <f>K15+K16</f>
        <v>0</v>
      </c>
      <c r="L13" s="83">
        <f t="shared" ref="L13:P13" si="4">L15+L16</f>
        <v>0</v>
      </c>
      <c r="M13" s="83">
        <f t="shared" si="4"/>
        <v>1930200</v>
      </c>
      <c r="N13" s="83">
        <f t="shared" si="4"/>
        <v>1930200</v>
      </c>
      <c r="O13" s="83">
        <f t="shared" si="4"/>
        <v>1930200</v>
      </c>
      <c r="P13" s="83">
        <f t="shared" si="4"/>
        <v>1930200</v>
      </c>
    </row>
    <row r="14" spans="1:25" s="12" customFormat="1" ht="124.5" customHeight="1">
      <c r="A14" s="97"/>
      <c r="B14" s="104"/>
      <c r="C14" s="101"/>
      <c r="D14" s="102"/>
      <c r="E14" s="104"/>
      <c r="F14" s="105"/>
      <c r="G14" s="104"/>
      <c r="H14" s="97"/>
      <c r="I14" s="137"/>
      <c r="J14" s="99"/>
      <c r="K14" s="96"/>
      <c r="L14" s="96"/>
      <c r="M14" s="96"/>
      <c r="N14" s="96"/>
      <c r="O14" s="96"/>
      <c r="P14" s="96"/>
    </row>
    <row r="15" spans="1:25" s="12" customFormat="1" ht="105" customHeight="1">
      <c r="A15" s="116" t="s">
        <v>0</v>
      </c>
      <c r="B15" s="64"/>
      <c r="C15" s="65"/>
      <c r="D15" s="66"/>
      <c r="E15" s="64"/>
      <c r="F15" s="67"/>
      <c r="G15" s="64"/>
      <c r="H15" s="116" t="s">
        <v>76</v>
      </c>
      <c r="I15" s="27" t="s">
        <v>45</v>
      </c>
      <c r="J15" s="68"/>
      <c r="K15" s="69"/>
      <c r="L15" s="69"/>
      <c r="M15" s="15">
        <v>1630200</v>
      </c>
      <c r="N15" s="15">
        <f>M15</f>
        <v>1630200</v>
      </c>
      <c r="O15" s="15">
        <v>1630200</v>
      </c>
      <c r="P15" s="15">
        <f>O15</f>
        <v>1630200</v>
      </c>
    </row>
    <row r="16" spans="1:25" s="12" customFormat="1" ht="155.25" customHeight="1">
      <c r="A16" s="117"/>
      <c r="B16" s="39"/>
      <c r="C16" s="39"/>
      <c r="D16" s="39"/>
      <c r="E16" s="39"/>
      <c r="F16" s="39"/>
      <c r="G16" s="39"/>
      <c r="H16" s="117"/>
      <c r="I16" s="27" t="s">
        <v>23</v>
      </c>
      <c r="J16" s="29"/>
      <c r="K16" s="15"/>
      <c r="L16" s="15"/>
      <c r="M16" s="15">
        <v>300000</v>
      </c>
      <c r="N16" s="15">
        <f>M16</f>
        <v>300000</v>
      </c>
      <c r="O16" s="15">
        <v>300000</v>
      </c>
      <c r="P16" s="15">
        <f>O16</f>
        <v>300000</v>
      </c>
    </row>
    <row r="17" spans="1:16" s="12" customFormat="1" ht="409.5" customHeight="1">
      <c r="A17" s="81" t="s">
        <v>68</v>
      </c>
      <c r="B17" s="93" t="s">
        <v>8</v>
      </c>
      <c r="C17" s="93" t="s">
        <v>65</v>
      </c>
      <c r="D17" s="93" t="s">
        <v>66</v>
      </c>
      <c r="E17" s="93" t="s">
        <v>27</v>
      </c>
      <c r="F17" s="93" t="s">
        <v>67</v>
      </c>
      <c r="G17" s="93" t="s">
        <v>28</v>
      </c>
      <c r="H17" s="89" t="s">
        <v>69</v>
      </c>
      <c r="I17" s="136"/>
      <c r="J17" s="98"/>
      <c r="K17" s="83">
        <f>K19</f>
        <v>65326400</v>
      </c>
      <c r="L17" s="83">
        <f t="shared" ref="L17:P17" si="5">L19</f>
        <v>65326400</v>
      </c>
      <c r="M17" s="83">
        <f t="shared" si="5"/>
        <v>0</v>
      </c>
      <c r="N17" s="83">
        <f t="shared" si="5"/>
        <v>0</v>
      </c>
      <c r="O17" s="83">
        <f t="shared" si="5"/>
        <v>0</v>
      </c>
      <c r="P17" s="83">
        <f t="shared" si="5"/>
        <v>0</v>
      </c>
    </row>
    <row r="18" spans="1:16" s="12" customFormat="1" ht="69" customHeight="1">
      <c r="A18" s="82"/>
      <c r="B18" s="93"/>
      <c r="C18" s="93"/>
      <c r="D18" s="93"/>
      <c r="E18" s="93"/>
      <c r="F18" s="93"/>
      <c r="G18" s="93"/>
      <c r="H18" s="97"/>
      <c r="I18" s="137"/>
      <c r="J18" s="99"/>
      <c r="K18" s="96"/>
      <c r="L18" s="96"/>
      <c r="M18" s="96"/>
      <c r="N18" s="96"/>
      <c r="O18" s="96"/>
      <c r="P18" s="96"/>
    </row>
    <row r="19" spans="1:16" s="12" customFormat="1" ht="119.25" customHeight="1">
      <c r="A19" s="40" t="s">
        <v>37</v>
      </c>
      <c r="B19" s="161"/>
      <c r="C19" s="162"/>
      <c r="D19" s="162"/>
      <c r="E19" s="162"/>
      <c r="F19" s="162"/>
      <c r="G19" s="163"/>
      <c r="H19" s="40"/>
      <c r="I19" s="27"/>
      <c r="J19" s="29"/>
      <c r="K19" s="15">
        <v>65326400</v>
      </c>
      <c r="L19" s="15">
        <v>65326400</v>
      </c>
      <c r="M19" s="15">
        <v>0</v>
      </c>
      <c r="N19" s="15">
        <v>0</v>
      </c>
      <c r="O19" s="15">
        <v>0</v>
      </c>
      <c r="P19" s="15">
        <v>0</v>
      </c>
    </row>
    <row r="20" spans="1:16" ht="63.75" customHeight="1">
      <c r="A20" s="112" t="s">
        <v>2</v>
      </c>
      <c r="B20" s="112"/>
      <c r="C20" s="112"/>
      <c r="D20" s="112"/>
      <c r="E20" s="112"/>
      <c r="F20" s="112"/>
      <c r="G20" s="112"/>
      <c r="H20" s="112"/>
      <c r="I20" s="112"/>
      <c r="J20" s="112"/>
      <c r="K20" s="30">
        <f>K21+K34+K47+K51</f>
        <v>7987000</v>
      </c>
      <c r="L20" s="30">
        <f t="shared" ref="L20:P20" si="6">L21+L34+L47+L51</f>
        <v>7987000</v>
      </c>
      <c r="M20" s="30">
        <f t="shared" si="6"/>
        <v>7837600</v>
      </c>
      <c r="N20" s="30">
        <f t="shared" si="6"/>
        <v>7837600</v>
      </c>
      <c r="O20" s="30">
        <f t="shared" si="6"/>
        <v>7837600</v>
      </c>
      <c r="P20" s="30">
        <f t="shared" si="6"/>
        <v>7837600</v>
      </c>
    </row>
    <row r="21" spans="1:16" s="18" customFormat="1" ht="409.5" customHeight="1">
      <c r="A21" s="89" t="s">
        <v>25</v>
      </c>
      <c r="B21" s="85" t="s">
        <v>8</v>
      </c>
      <c r="C21" s="85" t="s">
        <v>9</v>
      </c>
      <c r="D21" s="85" t="s">
        <v>26</v>
      </c>
      <c r="E21" s="85" t="s">
        <v>27</v>
      </c>
      <c r="F21" s="87" t="s">
        <v>79</v>
      </c>
      <c r="G21" s="85" t="s">
        <v>28</v>
      </c>
      <c r="H21" s="89" t="s">
        <v>70</v>
      </c>
      <c r="I21" s="91"/>
      <c r="J21" s="11"/>
      <c r="K21" s="83">
        <f>SUM(K23:K33)</f>
        <v>1501200</v>
      </c>
      <c r="L21" s="83">
        <f t="shared" ref="L21:P21" si="7">SUM(L23:L33)</f>
        <v>1501200</v>
      </c>
      <c r="M21" s="83">
        <f t="shared" si="7"/>
        <v>0</v>
      </c>
      <c r="N21" s="83">
        <f t="shared" si="7"/>
        <v>0</v>
      </c>
      <c r="O21" s="83">
        <f t="shared" si="7"/>
        <v>0</v>
      </c>
      <c r="P21" s="83">
        <f t="shared" si="7"/>
        <v>0</v>
      </c>
    </row>
    <row r="22" spans="1:16" s="34" customFormat="1" ht="192" customHeight="1">
      <c r="A22" s="90"/>
      <c r="B22" s="86"/>
      <c r="C22" s="86"/>
      <c r="D22" s="86"/>
      <c r="E22" s="86"/>
      <c r="F22" s="88"/>
      <c r="G22" s="86"/>
      <c r="H22" s="90"/>
      <c r="I22" s="92"/>
      <c r="J22" s="11"/>
      <c r="K22" s="84"/>
      <c r="L22" s="84"/>
      <c r="M22" s="84"/>
      <c r="N22" s="84"/>
      <c r="O22" s="84"/>
      <c r="P22" s="84"/>
    </row>
    <row r="23" spans="1:16" s="12" customFormat="1" ht="43.5" customHeight="1">
      <c r="A23" s="114" t="s">
        <v>29</v>
      </c>
      <c r="B23" s="115"/>
      <c r="C23" s="115"/>
      <c r="D23" s="115"/>
      <c r="E23" s="115"/>
      <c r="F23" s="115"/>
      <c r="G23" s="115"/>
      <c r="H23" s="114" t="s">
        <v>50</v>
      </c>
      <c r="I23" s="40" t="s">
        <v>38</v>
      </c>
      <c r="J23" s="41"/>
      <c r="K23" s="13">
        <v>45100</v>
      </c>
      <c r="L23" s="15">
        <f>K23</f>
        <v>45100</v>
      </c>
      <c r="M23" s="13">
        <v>0</v>
      </c>
      <c r="N23" s="15">
        <v>0</v>
      </c>
      <c r="O23" s="13">
        <v>0</v>
      </c>
      <c r="P23" s="15">
        <v>0</v>
      </c>
    </row>
    <row r="24" spans="1:16" s="12" customFormat="1" ht="82.5" customHeight="1">
      <c r="A24" s="114"/>
      <c r="B24" s="115"/>
      <c r="C24" s="115"/>
      <c r="D24" s="115"/>
      <c r="E24" s="115"/>
      <c r="F24" s="115"/>
      <c r="G24" s="115"/>
      <c r="H24" s="114"/>
      <c r="I24" s="40" t="s">
        <v>39</v>
      </c>
      <c r="J24" s="41"/>
      <c r="K24" s="13">
        <v>124800</v>
      </c>
      <c r="L24" s="15">
        <f t="shared" ref="L24:L33" si="8">K24</f>
        <v>124800</v>
      </c>
      <c r="M24" s="13">
        <v>0</v>
      </c>
      <c r="N24" s="15">
        <f t="shared" ref="N24:N30" si="9">M24</f>
        <v>0</v>
      </c>
      <c r="O24" s="13">
        <v>0</v>
      </c>
      <c r="P24" s="15">
        <f t="shared" ref="P24:P32" si="10">O24</f>
        <v>0</v>
      </c>
    </row>
    <row r="25" spans="1:16" s="12" customFormat="1" ht="98.25" customHeight="1">
      <c r="A25" s="114"/>
      <c r="B25" s="115"/>
      <c r="C25" s="115"/>
      <c r="D25" s="115"/>
      <c r="E25" s="115"/>
      <c r="F25" s="115"/>
      <c r="G25" s="115"/>
      <c r="H25" s="114"/>
      <c r="I25" s="40" t="s">
        <v>51</v>
      </c>
      <c r="J25" s="41"/>
      <c r="K25" s="13">
        <v>55800</v>
      </c>
      <c r="L25" s="15">
        <f t="shared" si="8"/>
        <v>55800</v>
      </c>
      <c r="M25" s="13">
        <v>0</v>
      </c>
      <c r="N25" s="15">
        <f t="shared" si="9"/>
        <v>0</v>
      </c>
      <c r="O25" s="13">
        <v>0</v>
      </c>
      <c r="P25" s="15">
        <f t="shared" si="10"/>
        <v>0</v>
      </c>
    </row>
    <row r="26" spans="1:16" s="12" customFormat="1" ht="114.75" customHeight="1">
      <c r="A26" s="114"/>
      <c r="B26" s="115"/>
      <c r="C26" s="115"/>
      <c r="D26" s="115"/>
      <c r="E26" s="115"/>
      <c r="F26" s="115"/>
      <c r="G26" s="115"/>
      <c r="H26" s="114"/>
      <c r="I26" s="40" t="s">
        <v>52</v>
      </c>
      <c r="J26" s="41"/>
      <c r="K26" s="13">
        <v>161000</v>
      </c>
      <c r="L26" s="15">
        <f t="shared" si="8"/>
        <v>161000</v>
      </c>
      <c r="M26" s="13">
        <v>0</v>
      </c>
      <c r="N26" s="15">
        <f t="shared" si="9"/>
        <v>0</v>
      </c>
      <c r="O26" s="13">
        <v>0</v>
      </c>
      <c r="P26" s="15">
        <f t="shared" si="10"/>
        <v>0</v>
      </c>
    </row>
    <row r="27" spans="1:16" s="12" customFormat="1" ht="56.25" customHeight="1">
      <c r="A27" s="114"/>
      <c r="B27" s="115"/>
      <c r="C27" s="115"/>
      <c r="D27" s="115"/>
      <c r="E27" s="115"/>
      <c r="F27" s="115"/>
      <c r="G27" s="115"/>
      <c r="H27" s="114"/>
      <c r="I27" s="40" t="s">
        <v>53</v>
      </c>
      <c r="J27" s="41"/>
      <c r="K27" s="13">
        <v>82000</v>
      </c>
      <c r="L27" s="15">
        <f t="shared" si="8"/>
        <v>82000</v>
      </c>
      <c r="M27" s="13">
        <v>0</v>
      </c>
      <c r="N27" s="15">
        <f t="shared" si="9"/>
        <v>0</v>
      </c>
      <c r="O27" s="13">
        <v>0</v>
      </c>
      <c r="P27" s="15">
        <f t="shared" si="10"/>
        <v>0</v>
      </c>
    </row>
    <row r="28" spans="1:16" s="12" customFormat="1" ht="88.5" customHeight="1">
      <c r="A28" s="114"/>
      <c r="B28" s="115"/>
      <c r="C28" s="115"/>
      <c r="D28" s="115"/>
      <c r="E28" s="115"/>
      <c r="F28" s="115"/>
      <c r="G28" s="115"/>
      <c r="H28" s="114"/>
      <c r="I28" s="40" t="s">
        <v>40</v>
      </c>
      <c r="J28" s="41"/>
      <c r="K28" s="13">
        <v>652500</v>
      </c>
      <c r="L28" s="15">
        <f t="shared" si="8"/>
        <v>652500</v>
      </c>
      <c r="M28" s="13">
        <v>0</v>
      </c>
      <c r="N28" s="15">
        <f t="shared" si="9"/>
        <v>0</v>
      </c>
      <c r="O28" s="13">
        <v>0</v>
      </c>
      <c r="P28" s="15">
        <f t="shared" si="10"/>
        <v>0</v>
      </c>
    </row>
    <row r="29" spans="1:16" s="12" customFormat="1" ht="89.25" customHeight="1">
      <c r="A29" s="114"/>
      <c r="B29" s="115"/>
      <c r="C29" s="115"/>
      <c r="D29" s="115"/>
      <c r="E29" s="115"/>
      <c r="F29" s="115"/>
      <c r="G29" s="115"/>
      <c r="H29" s="114"/>
      <c r="I29" s="40" t="s">
        <v>41</v>
      </c>
      <c r="J29" s="41"/>
      <c r="K29" s="13">
        <v>115000</v>
      </c>
      <c r="L29" s="15">
        <f t="shared" si="8"/>
        <v>115000</v>
      </c>
      <c r="M29" s="13">
        <v>0</v>
      </c>
      <c r="N29" s="15">
        <f t="shared" si="9"/>
        <v>0</v>
      </c>
      <c r="O29" s="13">
        <v>0</v>
      </c>
      <c r="P29" s="15">
        <f t="shared" si="10"/>
        <v>0</v>
      </c>
    </row>
    <row r="30" spans="1:16" s="12" customFormat="1" ht="114" customHeight="1">
      <c r="A30" s="114"/>
      <c r="B30" s="115"/>
      <c r="C30" s="115"/>
      <c r="D30" s="115"/>
      <c r="E30" s="115"/>
      <c r="F30" s="115"/>
      <c r="G30" s="115"/>
      <c r="H30" s="114"/>
      <c r="I30" s="40" t="s">
        <v>54</v>
      </c>
      <c r="J30" s="41"/>
      <c r="K30" s="13">
        <v>35000</v>
      </c>
      <c r="L30" s="15">
        <f t="shared" si="8"/>
        <v>35000</v>
      </c>
      <c r="M30" s="13">
        <v>0</v>
      </c>
      <c r="N30" s="15">
        <f t="shared" si="9"/>
        <v>0</v>
      </c>
      <c r="O30" s="13">
        <v>0</v>
      </c>
      <c r="P30" s="15">
        <f t="shared" si="10"/>
        <v>0</v>
      </c>
    </row>
    <row r="31" spans="1:16" s="12" customFormat="1" ht="117" customHeight="1">
      <c r="A31" s="114"/>
      <c r="B31" s="115"/>
      <c r="C31" s="115"/>
      <c r="D31" s="115"/>
      <c r="E31" s="115"/>
      <c r="F31" s="115"/>
      <c r="G31" s="115"/>
      <c r="H31" s="114"/>
      <c r="I31" s="40" t="s">
        <v>42</v>
      </c>
      <c r="J31" s="41"/>
      <c r="K31" s="13">
        <v>42000</v>
      </c>
      <c r="L31" s="15">
        <f t="shared" si="8"/>
        <v>42000</v>
      </c>
      <c r="M31" s="13">
        <v>0</v>
      </c>
      <c r="N31" s="15">
        <v>0</v>
      </c>
      <c r="O31" s="13">
        <v>0</v>
      </c>
      <c r="P31" s="15">
        <f t="shared" si="10"/>
        <v>0</v>
      </c>
    </row>
    <row r="32" spans="1:16" s="12" customFormat="1" ht="103.5" customHeight="1">
      <c r="A32" s="114"/>
      <c r="B32" s="115"/>
      <c r="C32" s="115"/>
      <c r="D32" s="115"/>
      <c r="E32" s="115"/>
      <c r="F32" s="115"/>
      <c r="G32" s="115"/>
      <c r="H32" s="114"/>
      <c r="I32" s="40" t="s">
        <v>43</v>
      </c>
      <c r="J32" s="41"/>
      <c r="K32" s="13">
        <v>161000</v>
      </c>
      <c r="L32" s="15">
        <f t="shared" si="8"/>
        <v>161000</v>
      </c>
      <c r="M32" s="13">
        <v>0</v>
      </c>
      <c r="N32" s="15">
        <v>0</v>
      </c>
      <c r="O32" s="13">
        <v>0</v>
      </c>
      <c r="P32" s="15">
        <f t="shared" si="10"/>
        <v>0</v>
      </c>
    </row>
    <row r="33" spans="1:16" s="12" customFormat="1" ht="114" customHeight="1">
      <c r="A33" s="114"/>
      <c r="B33" s="115"/>
      <c r="C33" s="115"/>
      <c r="D33" s="115"/>
      <c r="E33" s="115"/>
      <c r="F33" s="115"/>
      <c r="G33" s="115"/>
      <c r="H33" s="114"/>
      <c r="I33" s="40" t="s">
        <v>44</v>
      </c>
      <c r="J33" s="41"/>
      <c r="K33" s="13">
        <v>27000</v>
      </c>
      <c r="L33" s="15">
        <f t="shared" si="8"/>
        <v>27000</v>
      </c>
      <c r="M33" s="13">
        <v>0</v>
      </c>
      <c r="N33" s="15">
        <v>0</v>
      </c>
      <c r="O33" s="13">
        <v>0</v>
      </c>
      <c r="P33" s="15">
        <v>0</v>
      </c>
    </row>
    <row r="34" spans="1:16" s="12" customFormat="1" ht="409.5" customHeight="1">
      <c r="A34" s="89" t="s">
        <v>78</v>
      </c>
      <c r="B34" s="85" t="s">
        <v>8</v>
      </c>
      <c r="C34" s="85" t="s">
        <v>9</v>
      </c>
      <c r="D34" s="85" t="s">
        <v>26</v>
      </c>
      <c r="E34" s="85" t="s">
        <v>27</v>
      </c>
      <c r="F34" s="87" t="s">
        <v>35</v>
      </c>
      <c r="G34" s="85" t="s">
        <v>28</v>
      </c>
      <c r="H34" s="89" t="s">
        <v>70</v>
      </c>
      <c r="I34" s="153"/>
      <c r="J34" s="91"/>
      <c r="K34" s="157">
        <f>K36+K37+K38+K39+K40+K41+K42+K43+K44+K45+K46</f>
        <v>0</v>
      </c>
      <c r="L34" s="157">
        <f t="shared" ref="L34:P34" si="11">L36+L37+L38+L39+L40+L41+L42+L43+L44+L45+L46</f>
        <v>0</v>
      </c>
      <c r="M34" s="157">
        <f>M36+M37+M38+M39+M40+M41+M42+M43+M44+M45+M46</f>
        <v>1498500</v>
      </c>
      <c r="N34" s="157">
        <f t="shared" si="11"/>
        <v>1498500</v>
      </c>
      <c r="O34" s="157">
        <f t="shared" si="11"/>
        <v>1498500</v>
      </c>
      <c r="P34" s="157">
        <f t="shared" si="11"/>
        <v>1498500</v>
      </c>
    </row>
    <row r="35" spans="1:16" s="12" customFormat="1" ht="403.5" customHeight="1">
      <c r="A35" s="97"/>
      <c r="B35" s="86"/>
      <c r="C35" s="86"/>
      <c r="D35" s="86"/>
      <c r="E35" s="86"/>
      <c r="F35" s="88"/>
      <c r="G35" s="86"/>
      <c r="H35" s="90"/>
      <c r="I35" s="154"/>
      <c r="J35" s="102"/>
      <c r="K35" s="158"/>
      <c r="L35" s="158"/>
      <c r="M35" s="158"/>
      <c r="N35" s="158"/>
      <c r="O35" s="158"/>
      <c r="P35" s="158"/>
    </row>
    <row r="36" spans="1:16" s="12" customFormat="1" ht="69" customHeight="1">
      <c r="A36" s="116" t="s">
        <v>29</v>
      </c>
      <c r="B36" s="141"/>
      <c r="C36" s="142"/>
      <c r="D36" s="142"/>
      <c r="E36" s="142"/>
      <c r="F36" s="142"/>
      <c r="G36" s="143"/>
      <c r="H36" s="116" t="s">
        <v>50</v>
      </c>
      <c r="I36" s="40" t="s">
        <v>38</v>
      </c>
      <c r="J36" s="41"/>
      <c r="K36" s="70"/>
      <c r="L36" s="71"/>
      <c r="M36" s="13">
        <v>45100</v>
      </c>
      <c r="N36" s="15">
        <f>M36</f>
        <v>45100</v>
      </c>
      <c r="O36" s="13">
        <v>45100</v>
      </c>
      <c r="P36" s="15">
        <f>O36</f>
        <v>45100</v>
      </c>
    </row>
    <row r="37" spans="1:16" s="12" customFormat="1" ht="84.75" customHeight="1">
      <c r="A37" s="140"/>
      <c r="B37" s="144"/>
      <c r="C37" s="145"/>
      <c r="D37" s="145"/>
      <c r="E37" s="145"/>
      <c r="F37" s="145"/>
      <c r="G37" s="146"/>
      <c r="H37" s="140"/>
      <c r="I37" s="40" t="s">
        <v>39</v>
      </c>
      <c r="J37" s="41"/>
      <c r="K37" s="70"/>
      <c r="L37" s="71"/>
      <c r="M37" s="13">
        <v>124800</v>
      </c>
      <c r="N37" s="15">
        <f t="shared" ref="N37:N45" si="12">M37</f>
        <v>124800</v>
      </c>
      <c r="O37" s="13">
        <v>124800</v>
      </c>
      <c r="P37" s="15">
        <f t="shared" ref="P37:P46" si="13">O37</f>
        <v>124800</v>
      </c>
    </row>
    <row r="38" spans="1:16" s="12" customFormat="1" ht="102" customHeight="1">
      <c r="A38" s="140"/>
      <c r="B38" s="144"/>
      <c r="C38" s="145"/>
      <c r="D38" s="145"/>
      <c r="E38" s="145"/>
      <c r="F38" s="145"/>
      <c r="G38" s="146"/>
      <c r="H38" s="140"/>
      <c r="I38" s="40" t="s">
        <v>51</v>
      </c>
      <c r="J38" s="41"/>
      <c r="K38" s="70"/>
      <c r="L38" s="71"/>
      <c r="M38" s="13">
        <v>55800</v>
      </c>
      <c r="N38" s="15">
        <f t="shared" si="12"/>
        <v>55800</v>
      </c>
      <c r="O38" s="13">
        <v>55800</v>
      </c>
      <c r="P38" s="15">
        <f t="shared" si="13"/>
        <v>55800</v>
      </c>
    </row>
    <row r="39" spans="1:16" s="12" customFormat="1" ht="100.5" customHeight="1">
      <c r="A39" s="140"/>
      <c r="B39" s="144"/>
      <c r="C39" s="145"/>
      <c r="D39" s="145"/>
      <c r="E39" s="145"/>
      <c r="F39" s="145"/>
      <c r="G39" s="146"/>
      <c r="H39" s="140"/>
      <c r="I39" s="40" t="s">
        <v>52</v>
      </c>
      <c r="J39" s="41"/>
      <c r="K39" s="70"/>
      <c r="L39" s="71"/>
      <c r="M39" s="13">
        <v>161000</v>
      </c>
      <c r="N39" s="15">
        <f t="shared" si="12"/>
        <v>161000</v>
      </c>
      <c r="O39" s="13">
        <v>161000</v>
      </c>
      <c r="P39" s="15">
        <f t="shared" si="13"/>
        <v>161000</v>
      </c>
    </row>
    <row r="40" spans="1:16" s="12" customFormat="1" ht="42" customHeight="1">
      <c r="A40" s="140"/>
      <c r="B40" s="144"/>
      <c r="C40" s="145"/>
      <c r="D40" s="145"/>
      <c r="E40" s="145"/>
      <c r="F40" s="145"/>
      <c r="G40" s="146"/>
      <c r="H40" s="140"/>
      <c r="I40" s="40" t="s">
        <v>53</v>
      </c>
      <c r="J40" s="41"/>
      <c r="K40" s="70"/>
      <c r="L40" s="71"/>
      <c r="M40" s="13">
        <v>82000</v>
      </c>
      <c r="N40" s="15">
        <f t="shared" si="12"/>
        <v>82000</v>
      </c>
      <c r="O40" s="13">
        <v>82000</v>
      </c>
      <c r="P40" s="15">
        <f t="shared" si="13"/>
        <v>82000</v>
      </c>
    </row>
    <row r="41" spans="1:16" s="12" customFormat="1" ht="64.5" customHeight="1">
      <c r="A41" s="140"/>
      <c r="B41" s="144"/>
      <c r="C41" s="145"/>
      <c r="D41" s="145"/>
      <c r="E41" s="145"/>
      <c r="F41" s="145"/>
      <c r="G41" s="146"/>
      <c r="H41" s="140"/>
      <c r="I41" s="40" t="s">
        <v>40</v>
      </c>
      <c r="J41" s="41"/>
      <c r="K41" s="70"/>
      <c r="L41" s="71"/>
      <c r="M41" s="13">
        <v>652500</v>
      </c>
      <c r="N41" s="15">
        <f t="shared" si="12"/>
        <v>652500</v>
      </c>
      <c r="O41" s="13">
        <v>652500</v>
      </c>
      <c r="P41" s="15">
        <f t="shared" si="13"/>
        <v>652500</v>
      </c>
    </row>
    <row r="42" spans="1:16" s="12" customFormat="1" ht="62.25" customHeight="1">
      <c r="A42" s="140"/>
      <c r="B42" s="144"/>
      <c r="C42" s="145"/>
      <c r="D42" s="145"/>
      <c r="E42" s="145"/>
      <c r="F42" s="145"/>
      <c r="G42" s="146"/>
      <c r="H42" s="140"/>
      <c r="I42" s="40" t="s">
        <v>41</v>
      </c>
      <c r="J42" s="41"/>
      <c r="K42" s="70"/>
      <c r="L42" s="71"/>
      <c r="M42" s="13">
        <v>115000</v>
      </c>
      <c r="N42" s="15">
        <f t="shared" si="12"/>
        <v>115000</v>
      </c>
      <c r="O42" s="13">
        <v>115000</v>
      </c>
      <c r="P42" s="15">
        <f t="shared" si="13"/>
        <v>115000</v>
      </c>
    </row>
    <row r="43" spans="1:16" s="12" customFormat="1" ht="84.75" customHeight="1">
      <c r="A43" s="140"/>
      <c r="B43" s="144"/>
      <c r="C43" s="145"/>
      <c r="D43" s="145"/>
      <c r="E43" s="145"/>
      <c r="F43" s="145"/>
      <c r="G43" s="146"/>
      <c r="H43" s="140"/>
      <c r="I43" s="40" t="s">
        <v>54</v>
      </c>
      <c r="J43" s="41"/>
      <c r="K43" s="70"/>
      <c r="L43" s="71"/>
      <c r="M43" s="13">
        <v>35000</v>
      </c>
      <c r="N43" s="15">
        <f t="shared" si="12"/>
        <v>35000</v>
      </c>
      <c r="O43" s="13">
        <v>35000</v>
      </c>
      <c r="P43" s="15">
        <f t="shared" si="13"/>
        <v>35000</v>
      </c>
    </row>
    <row r="44" spans="1:16" s="12" customFormat="1" ht="83.25" customHeight="1">
      <c r="A44" s="140"/>
      <c r="B44" s="144"/>
      <c r="C44" s="145"/>
      <c r="D44" s="145"/>
      <c r="E44" s="145"/>
      <c r="F44" s="145"/>
      <c r="G44" s="146"/>
      <c r="H44" s="72"/>
      <c r="I44" s="40" t="s">
        <v>42</v>
      </c>
      <c r="J44" s="41"/>
      <c r="K44" s="70"/>
      <c r="L44" s="71"/>
      <c r="M44" s="13">
        <v>42000</v>
      </c>
      <c r="N44" s="15">
        <f t="shared" si="12"/>
        <v>42000</v>
      </c>
      <c r="O44" s="13">
        <v>42000</v>
      </c>
      <c r="P44" s="15">
        <f t="shared" si="13"/>
        <v>42000</v>
      </c>
    </row>
    <row r="45" spans="1:16" s="12" customFormat="1" ht="84.75" customHeight="1">
      <c r="A45" s="140"/>
      <c r="B45" s="144"/>
      <c r="C45" s="145"/>
      <c r="D45" s="145"/>
      <c r="E45" s="145"/>
      <c r="F45" s="145"/>
      <c r="G45" s="146"/>
      <c r="H45" s="72"/>
      <c r="I45" s="40" t="s">
        <v>43</v>
      </c>
      <c r="J45" s="41"/>
      <c r="K45" s="70"/>
      <c r="L45" s="71"/>
      <c r="M45" s="13">
        <v>161000</v>
      </c>
      <c r="N45" s="15">
        <f t="shared" si="12"/>
        <v>161000</v>
      </c>
      <c r="O45" s="13">
        <v>161000</v>
      </c>
      <c r="P45" s="15">
        <f t="shared" si="13"/>
        <v>161000</v>
      </c>
    </row>
    <row r="46" spans="1:16" s="12" customFormat="1" ht="80.25" customHeight="1">
      <c r="A46" s="117"/>
      <c r="B46" s="147"/>
      <c r="C46" s="148"/>
      <c r="D46" s="148"/>
      <c r="E46" s="148"/>
      <c r="F46" s="148"/>
      <c r="G46" s="149"/>
      <c r="H46" s="72"/>
      <c r="I46" s="40" t="s">
        <v>44</v>
      </c>
      <c r="J46" s="41"/>
      <c r="K46" s="70"/>
      <c r="L46" s="71"/>
      <c r="M46" s="13">
        <v>24300</v>
      </c>
      <c r="N46" s="15">
        <f>M46</f>
        <v>24300</v>
      </c>
      <c r="O46" s="13">
        <v>24300</v>
      </c>
      <c r="P46" s="15">
        <f t="shared" si="13"/>
        <v>24300</v>
      </c>
    </row>
    <row r="47" spans="1:16" s="19" customFormat="1" ht="409.5" customHeight="1">
      <c r="A47" s="89" t="s">
        <v>20</v>
      </c>
      <c r="B47" s="155" t="s">
        <v>8</v>
      </c>
      <c r="C47" s="155" t="s">
        <v>19</v>
      </c>
      <c r="D47" s="156" t="s">
        <v>16</v>
      </c>
      <c r="E47" s="156">
        <v>612</v>
      </c>
      <c r="F47" s="156" t="s">
        <v>81</v>
      </c>
      <c r="G47" s="150">
        <v>2111</v>
      </c>
      <c r="H47" s="89" t="s">
        <v>46</v>
      </c>
      <c r="I47" s="151"/>
      <c r="J47" s="153"/>
      <c r="K47" s="138">
        <f>K49+K50</f>
        <v>6485800</v>
      </c>
      <c r="L47" s="138">
        <f t="shared" ref="L47:P47" si="14">L49+L50</f>
        <v>6485800</v>
      </c>
      <c r="M47" s="138">
        <f t="shared" si="14"/>
        <v>0</v>
      </c>
      <c r="N47" s="138">
        <f t="shared" si="14"/>
        <v>0</v>
      </c>
      <c r="O47" s="138">
        <f t="shared" si="14"/>
        <v>0</v>
      </c>
      <c r="P47" s="138">
        <f t="shared" si="14"/>
        <v>0</v>
      </c>
    </row>
    <row r="48" spans="1:16" s="19" customFormat="1" ht="0.75" customHeight="1">
      <c r="A48" s="97"/>
      <c r="B48" s="155"/>
      <c r="C48" s="155"/>
      <c r="D48" s="156"/>
      <c r="E48" s="156"/>
      <c r="F48" s="156"/>
      <c r="G48" s="150"/>
      <c r="H48" s="97"/>
      <c r="I48" s="152"/>
      <c r="J48" s="154"/>
      <c r="K48" s="139"/>
      <c r="L48" s="139"/>
      <c r="M48" s="139"/>
      <c r="N48" s="139"/>
      <c r="O48" s="139"/>
      <c r="P48" s="139"/>
    </row>
    <row r="49" spans="1:35" s="12" customFormat="1" ht="166.5" customHeight="1">
      <c r="A49" s="40" t="s">
        <v>0</v>
      </c>
      <c r="B49" s="118"/>
      <c r="C49" s="119"/>
      <c r="D49" s="119"/>
      <c r="E49" s="119"/>
      <c r="F49" s="119"/>
      <c r="G49" s="120"/>
      <c r="H49" s="116" t="s">
        <v>17</v>
      </c>
      <c r="I49" s="40" t="s">
        <v>55</v>
      </c>
      <c r="J49" s="28"/>
      <c r="K49" s="13">
        <v>6003200</v>
      </c>
      <c r="L49" s="13">
        <f>K49</f>
        <v>6003200</v>
      </c>
      <c r="M49" s="13">
        <v>0</v>
      </c>
      <c r="N49" s="13">
        <f>M49</f>
        <v>0</v>
      </c>
      <c r="O49" s="13">
        <v>0</v>
      </c>
      <c r="P49" s="13">
        <f>O49</f>
        <v>0</v>
      </c>
    </row>
    <row r="50" spans="1:35" s="12" customFormat="1" ht="261" customHeight="1">
      <c r="A50" s="27" t="s">
        <v>10</v>
      </c>
      <c r="B50" s="121"/>
      <c r="C50" s="122"/>
      <c r="D50" s="122"/>
      <c r="E50" s="122"/>
      <c r="F50" s="122"/>
      <c r="G50" s="123"/>
      <c r="H50" s="117"/>
      <c r="I50" s="40" t="s">
        <v>36</v>
      </c>
      <c r="J50" s="14" t="s">
        <v>14</v>
      </c>
      <c r="K50" s="13">
        <v>482600</v>
      </c>
      <c r="L50" s="15">
        <f>K50</f>
        <v>482600</v>
      </c>
      <c r="M50" s="15">
        <v>0</v>
      </c>
      <c r="N50" s="15">
        <f t="shared" ref="N50:P50" si="15">M50</f>
        <v>0</v>
      </c>
      <c r="O50" s="15">
        <v>0</v>
      </c>
      <c r="P50" s="15">
        <f t="shared" si="15"/>
        <v>0</v>
      </c>
    </row>
    <row r="51" spans="1:35" s="12" customFormat="1" ht="409.5" customHeight="1">
      <c r="A51" s="36" t="s">
        <v>20</v>
      </c>
      <c r="B51" s="74" t="s">
        <v>8</v>
      </c>
      <c r="C51" s="74" t="s">
        <v>19</v>
      </c>
      <c r="D51" s="35" t="s">
        <v>16</v>
      </c>
      <c r="E51" s="35">
        <v>612</v>
      </c>
      <c r="F51" s="35" t="s">
        <v>35</v>
      </c>
      <c r="G51" s="37">
        <v>2111</v>
      </c>
      <c r="H51" s="36" t="s">
        <v>46</v>
      </c>
      <c r="I51" s="75"/>
      <c r="J51" s="63"/>
      <c r="K51" s="16">
        <f>K52+K53</f>
        <v>0</v>
      </c>
      <c r="L51" s="16">
        <f t="shared" ref="L51:P51" si="16">L52+L53</f>
        <v>0</v>
      </c>
      <c r="M51" s="16">
        <f t="shared" si="16"/>
        <v>6339100</v>
      </c>
      <c r="N51" s="16">
        <f t="shared" si="16"/>
        <v>6339100</v>
      </c>
      <c r="O51" s="16">
        <f t="shared" si="16"/>
        <v>6339100</v>
      </c>
      <c r="P51" s="16">
        <f t="shared" si="16"/>
        <v>6339100</v>
      </c>
    </row>
    <row r="52" spans="1:35" s="12" customFormat="1" ht="174.75" customHeight="1">
      <c r="A52" s="40" t="s">
        <v>0</v>
      </c>
      <c r="B52" s="76"/>
      <c r="C52" s="76"/>
      <c r="D52" s="76"/>
      <c r="E52" s="76"/>
      <c r="F52" s="76"/>
      <c r="G52" s="76"/>
      <c r="H52" s="116" t="s">
        <v>80</v>
      </c>
      <c r="I52" s="40" t="s">
        <v>55</v>
      </c>
      <c r="J52" s="73"/>
      <c r="K52" s="13"/>
      <c r="L52" s="15"/>
      <c r="M52" s="13">
        <v>5856500</v>
      </c>
      <c r="N52" s="13">
        <f>M52</f>
        <v>5856500</v>
      </c>
      <c r="O52" s="13">
        <v>5856500</v>
      </c>
      <c r="P52" s="13">
        <f>O52</f>
        <v>5856500</v>
      </c>
    </row>
    <row r="53" spans="1:35" s="12" customFormat="1" ht="276" customHeight="1">
      <c r="A53" s="27" t="s">
        <v>10</v>
      </c>
      <c r="B53" s="76"/>
      <c r="C53" s="76"/>
      <c r="D53" s="76"/>
      <c r="E53" s="76"/>
      <c r="F53" s="76"/>
      <c r="G53" s="76"/>
      <c r="H53" s="117"/>
      <c r="I53" s="40" t="s">
        <v>36</v>
      </c>
      <c r="J53" s="73"/>
      <c r="K53" s="13"/>
      <c r="L53" s="15"/>
      <c r="M53" s="15">
        <v>482600</v>
      </c>
      <c r="N53" s="15">
        <f t="shared" ref="N53" si="17">M53</f>
        <v>482600</v>
      </c>
      <c r="O53" s="15">
        <f t="shared" ref="O53" si="18">N53</f>
        <v>482600</v>
      </c>
      <c r="P53" s="15">
        <f t="shared" ref="P53" si="19">O53</f>
        <v>482600</v>
      </c>
    </row>
    <row r="54" spans="1:35" s="12" customFormat="1" ht="39.75" customHeight="1">
      <c r="A54" s="164" t="s">
        <v>71</v>
      </c>
      <c r="B54" s="165"/>
      <c r="C54" s="165"/>
      <c r="D54" s="165"/>
      <c r="E54" s="165"/>
      <c r="F54" s="165"/>
      <c r="G54" s="165"/>
      <c r="H54" s="165"/>
      <c r="I54" s="165"/>
      <c r="J54" s="166"/>
      <c r="K54" s="32">
        <f>K55</f>
        <v>56729400</v>
      </c>
      <c r="L54" s="32">
        <f t="shared" ref="L54:P54" si="20">L55</f>
        <v>56729400</v>
      </c>
      <c r="M54" s="32">
        <f t="shared" si="20"/>
        <v>0</v>
      </c>
      <c r="N54" s="32">
        <f t="shared" si="20"/>
        <v>0</v>
      </c>
      <c r="O54" s="32">
        <f t="shared" si="20"/>
        <v>0</v>
      </c>
      <c r="P54" s="32">
        <f t="shared" si="20"/>
        <v>0</v>
      </c>
    </row>
    <row r="55" spans="1:35" s="12" customFormat="1" ht="409.5" customHeight="1">
      <c r="A55" s="25" t="s">
        <v>75</v>
      </c>
      <c r="B55" s="9" t="s">
        <v>8</v>
      </c>
      <c r="C55" s="9" t="s">
        <v>65</v>
      </c>
      <c r="D55" s="9" t="s">
        <v>73</v>
      </c>
      <c r="E55" s="9" t="s">
        <v>27</v>
      </c>
      <c r="F55" s="9" t="s">
        <v>74</v>
      </c>
      <c r="G55" s="9" t="s">
        <v>28</v>
      </c>
      <c r="H55" s="38" t="s">
        <v>72</v>
      </c>
      <c r="I55" s="7"/>
      <c r="J55" s="11"/>
      <c r="K55" s="16">
        <f>K56</f>
        <v>56729400</v>
      </c>
      <c r="L55" s="16">
        <f t="shared" ref="L55:P55" si="21">L56</f>
        <v>56729400</v>
      </c>
      <c r="M55" s="16">
        <f t="shared" si="21"/>
        <v>0</v>
      </c>
      <c r="N55" s="16">
        <f t="shared" si="21"/>
        <v>0</v>
      </c>
      <c r="O55" s="16">
        <f t="shared" si="21"/>
        <v>0</v>
      </c>
      <c r="P55" s="16">
        <f t="shared" si="21"/>
        <v>0</v>
      </c>
    </row>
    <row r="56" spans="1:35" s="12" customFormat="1" ht="67.5" customHeight="1">
      <c r="A56" s="27" t="s">
        <v>37</v>
      </c>
      <c r="B56" s="43"/>
      <c r="C56" s="44"/>
      <c r="D56" s="44"/>
      <c r="E56" s="44"/>
      <c r="F56" s="44"/>
      <c r="G56" s="45"/>
      <c r="H56" s="42"/>
      <c r="I56" s="40"/>
      <c r="J56" s="14"/>
      <c r="K56" s="13">
        <v>56729400</v>
      </c>
      <c r="L56" s="15">
        <f>K56</f>
        <v>56729400</v>
      </c>
      <c r="M56" s="15">
        <v>0</v>
      </c>
      <c r="N56" s="15">
        <v>0</v>
      </c>
      <c r="O56" s="15">
        <v>0</v>
      </c>
      <c r="P56" s="15">
        <v>0</v>
      </c>
    </row>
    <row r="57" spans="1:35" s="26" customFormat="1" ht="83.25" customHeight="1">
      <c r="A57" s="112" t="s">
        <v>30</v>
      </c>
      <c r="B57" s="112"/>
      <c r="C57" s="112"/>
      <c r="D57" s="112"/>
      <c r="E57" s="112"/>
      <c r="F57" s="112"/>
      <c r="G57" s="112"/>
      <c r="H57" s="112"/>
      <c r="I57" s="112"/>
      <c r="J57" s="112"/>
      <c r="K57" s="30">
        <f>K58+K66</f>
        <v>37800000</v>
      </c>
      <c r="L57" s="30">
        <f t="shared" ref="L57:P57" si="22">L58+L66</f>
        <v>37800000</v>
      </c>
      <c r="M57" s="30">
        <f t="shared" si="22"/>
        <v>38709700</v>
      </c>
      <c r="N57" s="30">
        <f t="shared" si="22"/>
        <v>38709700</v>
      </c>
      <c r="O57" s="30">
        <f t="shared" si="22"/>
        <v>38709700</v>
      </c>
      <c r="P57" s="30">
        <f t="shared" si="22"/>
        <v>38709700</v>
      </c>
    </row>
    <row r="58" spans="1:35" s="23" customFormat="1" ht="219.75" customHeight="1">
      <c r="A58" s="7" t="s">
        <v>31</v>
      </c>
      <c r="B58" s="20">
        <v>811</v>
      </c>
      <c r="C58" s="24" t="s">
        <v>19</v>
      </c>
      <c r="D58" s="11" t="s">
        <v>32</v>
      </c>
      <c r="E58" s="20">
        <v>612</v>
      </c>
      <c r="F58" s="10" t="s">
        <v>35</v>
      </c>
      <c r="G58" s="20">
        <v>2111</v>
      </c>
      <c r="H58" s="7" t="s">
        <v>33</v>
      </c>
      <c r="I58" s="25"/>
      <c r="J58" s="21"/>
      <c r="K58" s="22">
        <f>K59+K63</f>
        <v>37800000</v>
      </c>
      <c r="L58" s="22">
        <f t="shared" ref="L58:P58" si="23">L59+L63</f>
        <v>37800000</v>
      </c>
      <c r="M58" s="22">
        <f t="shared" si="23"/>
        <v>0</v>
      </c>
      <c r="N58" s="22">
        <f t="shared" si="23"/>
        <v>0</v>
      </c>
      <c r="O58" s="22">
        <f t="shared" si="23"/>
        <v>0</v>
      </c>
      <c r="P58" s="22">
        <f t="shared" si="23"/>
        <v>0</v>
      </c>
    </row>
    <row r="59" spans="1:35" s="46" customFormat="1" ht="75.75" customHeight="1">
      <c r="A59" s="77"/>
      <c r="B59" s="168"/>
      <c r="C59" s="168"/>
      <c r="D59" s="168"/>
      <c r="E59" s="168"/>
      <c r="F59" s="168"/>
      <c r="G59" s="168"/>
      <c r="H59" s="167" t="s">
        <v>83</v>
      </c>
      <c r="I59" s="55" t="s">
        <v>56</v>
      </c>
      <c r="J59" s="56">
        <f>J60+J61+J62</f>
        <v>48</v>
      </c>
      <c r="K59" s="78">
        <f>K60+K61+K62</f>
        <v>28800000</v>
      </c>
      <c r="L59" s="78">
        <f t="shared" ref="L59:P59" si="24">L60+L61+L62</f>
        <v>28800000</v>
      </c>
      <c r="M59" s="78">
        <f t="shared" si="24"/>
        <v>0</v>
      </c>
      <c r="N59" s="78">
        <f t="shared" si="24"/>
        <v>0</v>
      </c>
      <c r="O59" s="78">
        <f t="shared" si="24"/>
        <v>0</v>
      </c>
      <c r="P59" s="78">
        <f t="shared" si="24"/>
        <v>0</v>
      </c>
      <c r="S59" s="47"/>
      <c r="AB59" s="48"/>
      <c r="AC59" s="49"/>
      <c r="AD59" s="49"/>
      <c r="AE59" s="49"/>
      <c r="AF59" s="49"/>
      <c r="AG59" s="49"/>
      <c r="AH59" s="49"/>
      <c r="AI59" s="49"/>
    </row>
    <row r="60" spans="1:35" s="46" customFormat="1" ht="78" customHeight="1">
      <c r="A60" s="79" t="s">
        <v>57</v>
      </c>
      <c r="B60" s="168"/>
      <c r="C60" s="168"/>
      <c r="D60" s="168"/>
      <c r="E60" s="168"/>
      <c r="F60" s="168"/>
      <c r="G60" s="168"/>
      <c r="H60" s="167"/>
      <c r="I60" s="54" t="s">
        <v>58</v>
      </c>
      <c r="J60" s="58">
        <v>1</v>
      </c>
      <c r="K60" s="80">
        <v>600000</v>
      </c>
      <c r="L60" s="50">
        <f>K60</f>
        <v>600000</v>
      </c>
      <c r="M60" s="78">
        <f t="shared" ref="M60:M62" si="25">M61+M62+M63</f>
        <v>0</v>
      </c>
      <c r="N60" s="78">
        <f t="shared" ref="N60:N62" si="26">N61+N62+N63</f>
        <v>0</v>
      </c>
      <c r="O60" s="78">
        <f t="shared" ref="O60:O62" si="27">O61+O62+O63</f>
        <v>0</v>
      </c>
      <c r="P60" s="78">
        <f t="shared" ref="P60:P62" si="28">P61+P62+P63</f>
        <v>0</v>
      </c>
      <c r="S60" s="47"/>
      <c r="AB60" s="48"/>
      <c r="AC60" s="49"/>
      <c r="AD60" s="49"/>
      <c r="AE60" s="49"/>
      <c r="AF60" s="49"/>
      <c r="AG60" s="49"/>
      <c r="AH60" s="49"/>
      <c r="AI60" s="49"/>
    </row>
    <row r="61" spans="1:35" s="46" customFormat="1" ht="50.25" customHeight="1">
      <c r="A61" s="79" t="s">
        <v>59</v>
      </c>
      <c r="B61" s="168"/>
      <c r="C61" s="168"/>
      <c r="D61" s="168"/>
      <c r="E61" s="168"/>
      <c r="F61" s="168"/>
      <c r="G61" s="168"/>
      <c r="H61" s="167"/>
      <c r="I61" s="54" t="s">
        <v>63</v>
      </c>
      <c r="J61" s="58">
        <v>1</v>
      </c>
      <c r="K61" s="80">
        <v>600000</v>
      </c>
      <c r="L61" s="50">
        <f>K61</f>
        <v>600000</v>
      </c>
      <c r="M61" s="78">
        <f t="shared" si="25"/>
        <v>0</v>
      </c>
      <c r="N61" s="78">
        <f t="shared" si="26"/>
        <v>0</v>
      </c>
      <c r="O61" s="78">
        <f t="shared" si="27"/>
        <v>0</v>
      </c>
      <c r="P61" s="78">
        <f t="shared" si="28"/>
        <v>0</v>
      </c>
      <c r="S61" s="47"/>
      <c r="AB61" s="48"/>
      <c r="AC61" s="49"/>
      <c r="AD61" s="49"/>
      <c r="AE61" s="49"/>
      <c r="AF61" s="49"/>
      <c r="AG61" s="49"/>
      <c r="AH61" s="49"/>
      <c r="AI61" s="49"/>
    </row>
    <row r="62" spans="1:35" s="46" customFormat="1" ht="85.5" customHeight="1">
      <c r="A62" s="54" t="s">
        <v>37</v>
      </c>
      <c r="B62" s="168"/>
      <c r="C62" s="168"/>
      <c r="D62" s="168"/>
      <c r="E62" s="168"/>
      <c r="F62" s="168"/>
      <c r="G62" s="168"/>
      <c r="H62" s="167"/>
      <c r="I62" s="54"/>
      <c r="J62" s="57">
        <v>46</v>
      </c>
      <c r="K62" s="51">
        <v>27600000</v>
      </c>
      <c r="L62" s="50">
        <f>K62</f>
        <v>27600000</v>
      </c>
      <c r="M62" s="78">
        <f t="shared" si="25"/>
        <v>0</v>
      </c>
      <c r="N62" s="78">
        <f t="shared" si="26"/>
        <v>0</v>
      </c>
      <c r="O62" s="78">
        <f t="shared" si="27"/>
        <v>0</v>
      </c>
      <c r="P62" s="78">
        <f t="shared" si="28"/>
        <v>0</v>
      </c>
      <c r="S62" s="47"/>
      <c r="AB62" s="48"/>
      <c r="AC62" s="49"/>
      <c r="AD62" s="49"/>
      <c r="AE62" s="49"/>
      <c r="AF62" s="49"/>
      <c r="AG62" s="49"/>
      <c r="AH62" s="49"/>
      <c r="AI62" s="49"/>
    </row>
    <row r="63" spans="1:35" s="46" customFormat="1" ht="61.5" customHeight="1">
      <c r="A63" s="54"/>
      <c r="B63" s="168"/>
      <c r="C63" s="168"/>
      <c r="D63" s="168"/>
      <c r="E63" s="168"/>
      <c r="F63" s="168"/>
      <c r="G63" s="168"/>
      <c r="H63" s="167"/>
      <c r="I63" s="55" t="s">
        <v>60</v>
      </c>
      <c r="J63" s="59">
        <f t="shared" ref="J63:O63" si="29">J64+J65</f>
        <v>30</v>
      </c>
      <c r="K63" s="53">
        <f t="shared" si="29"/>
        <v>9000000</v>
      </c>
      <c r="L63" s="53">
        <f t="shared" si="29"/>
        <v>9000000</v>
      </c>
      <c r="M63" s="53">
        <f t="shared" si="29"/>
        <v>0</v>
      </c>
      <c r="N63" s="53">
        <f t="shared" si="29"/>
        <v>0</v>
      </c>
      <c r="O63" s="53">
        <f t="shared" si="29"/>
        <v>0</v>
      </c>
      <c r="P63" s="53">
        <f t="shared" ref="P63" si="30">P64+P65</f>
        <v>0</v>
      </c>
      <c r="S63" s="47"/>
      <c r="AB63" s="48"/>
      <c r="AC63" s="49"/>
      <c r="AD63" s="49"/>
      <c r="AE63" s="49"/>
      <c r="AF63" s="49"/>
      <c r="AG63" s="49"/>
      <c r="AH63" s="49"/>
      <c r="AI63" s="49"/>
    </row>
    <row r="64" spans="1:35" s="46" customFormat="1" ht="60.75" customHeight="1">
      <c r="A64" s="79" t="s">
        <v>59</v>
      </c>
      <c r="B64" s="168"/>
      <c r="C64" s="168"/>
      <c r="D64" s="168"/>
      <c r="E64" s="168"/>
      <c r="F64" s="168"/>
      <c r="G64" s="168"/>
      <c r="H64" s="167"/>
      <c r="I64" s="54" t="s">
        <v>61</v>
      </c>
      <c r="J64" s="57">
        <v>1</v>
      </c>
      <c r="K64" s="51">
        <v>300000</v>
      </c>
      <c r="L64" s="51">
        <v>300000</v>
      </c>
      <c r="M64" s="51">
        <v>0</v>
      </c>
      <c r="N64" s="52">
        <v>0</v>
      </c>
      <c r="O64" s="51">
        <v>0</v>
      </c>
      <c r="P64" s="51">
        <v>0</v>
      </c>
      <c r="S64" s="47"/>
      <c r="AB64" s="48"/>
      <c r="AC64" s="49"/>
      <c r="AD64" s="49"/>
      <c r="AE64" s="49"/>
      <c r="AF64" s="49"/>
      <c r="AG64" s="49"/>
      <c r="AH64" s="49"/>
      <c r="AI64" s="49"/>
    </row>
    <row r="65" spans="1:35" s="46" customFormat="1" ht="210.75" customHeight="1">
      <c r="A65" s="54" t="s">
        <v>37</v>
      </c>
      <c r="B65" s="168"/>
      <c r="C65" s="168"/>
      <c r="D65" s="168"/>
      <c r="E65" s="168"/>
      <c r="F65" s="168"/>
      <c r="G65" s="168"/>
      <c r="H65" s="167"/>
      <c r="I65" s="54"/>
      <c r="J65" s="60">
        <v>29</v>
      </c>
      <c r="K65" s="51">
        <v>8700000</v>
      </c>
      <c r="L65" s="51">
        <f>K65</f>
        <v>8700000</v>
      </c>
      <c r="M65" s="51">
        <v>0</v>
      </c>
      <c r="N65" s="52">
        <v>0</v>
      </c>
      <c r="O65" s="51">
        <v>0</v>
      </c>
      <c r="P65" s="51">
        <v>0</v>
      </c>
      <c r="S65" s="47"/>
      <c r="AB65" s="48"/>
      <c r="AC65" s="49"/>
      <c r="AD65" s="49"/>
      <c r="AE65" s="49"/>
      <c r="AF65" s="49"/>
      <c r="AG65" s="49"/>
      <c r="AH65" s="49"/>
      <c r="AI65" s="49"/>
    </row>
    <row r="66" spans="1:35" s="1" customFormat="1" ht="187.5">
      <c r="A66" s="7" t="s">
        <v>31</v>
      </c>
      <c r="B66" s="20">
        <v>811</v>
      </c>
      <c r="C66" s="24" t="s">
        <v>19</v>
      </c>
      <c r="D66" s="11" t="s">
        <v>32</v>
      </c>
      <c r="E66" s="20">
        <v>612</v>
      </c>
      <c r="F66" s="10" t="s">
        <v>35</v>
      </c>
      <c r="G66" s="20">
        <v>2111</v>
      </c>
      <c r="H66" s="7" t="s">
        <v>33</v>
      </c>
      <c r="I66" s="61"/>
      <c r="J66" s="62"/>
      <c r="K66" s="22">
        <f>K67</f>
        <v>0</v>
      </c>
      <c r="L66" s="22">
        <f t="shared" ref="L66:P66" si="31">L67</f>
        <v>0</v>
      </c>
      <c r="M66" s="22">
        <f t="shared" si="31"/>
        <v>38709700</v>
      </c>
      <c r="N66" s="22">
        <f t="shared" si="31"/>
        <v>38709700</v>
      </c>
      <c r="O66" s="22">
        <f t="shared" si="31"/>
        <v>38709700</v>
      </c>
      <c r="P66" s="22">
        <f t="shared" si="31"/>
        <v>38709700</v>
      </c>
      <c r="Q66" s="2"/>
      <c r="R66" s="2"/>
      <c r="S66" s="2"/>
      <c r="T66" s="2"/>
      <c r="U66" s="2"/>
      <c r="V66" s="2"/>
      <c r="W66" s="2"/>
    </row>
    <row r="67" spans="1:35" ht="409.5" customHeight="1">
      <c r="A67" s="132" t="s">
        <v>37</v>
      </c>
      <c r="B67" s="134"/>
      <c r="C67" s="134"/>
      <c r="D67" s="134"/>
      <c r="E67" s="134"/>
      <c r="F67" s="134"/>
      <c r="G67" s="134"/>
      <c r="H67" s="130" t="s">
        <v>62</v>
      </c>
      <c r="I67" s="126"/>
      <c r="J67" s="126"/>
      <c r="K67" s="128"/>
      <c r="L67" s="128"/>
      <c r="M67" s="124">
        <v>38709700</v>
      </c>
      <c r="N67" s="124">
        <v>38709700</v>
      </c>
      <c r="O67" s="124">
        <v>38709700</v>
      </c>
      <c r="P67" s="124">
        <v>38709700</v>
      </c>
    </row>
    <row r="68" spans="1:35" ht="78" customHeight="1">
      <c r="A68" s="133"/>
      <c r="B68" s="135"/>
      <c r="C68" s="135"/>
      <c r="D68" s="135"/>
      <c r="E68" s="135"/>
      <c r="F68" s="135"/>
      <c r="G68" s="135"/>
      <c r="H68" s="131"/>
      <c r="I68" s="127"/>
      <c r="J68" s="127"/>
      <c r="K68" s="129"/>
      <c r="L68" s="129"/>
      <c r="M68" s="125"/>
      <c r="N68" s="125"/>
      <c r="O68" s="125"/>
      <c r="P68" s="125"/>
    </row>
    <row r="69" spans="1:35" hidden="1"/>
  </sheetData>
  <mergeCells count="144">
    <mergeCell ref="H1:P1"/>
    <mergeCell ref="H2:P2"/>
    <mergeCell ref="A3:P3"/>
    <mergeCell ref="A4:A5"/>
    <mergeCell ref="B4:G5"/>
    <mergeCell ref="H4:H5"/>
    <mergeCell ref="I4:I5"/>
    <mergeCell ref="J4:J5"/>
    <mergeCell ref="M4:N4"/>
    <mergeCell ref="O4:P4"/>
    <mergeCell ref="B6:G6"/>
    <mergeCell ref="A7:J7"/>
    <mergeCell ref="A8:I8"/>
    <mergeCell ref="A9:A10"/>
    <mergeCell ref="B9:B10"/>
    <mergeCell ref="C9:C10"/>
    <mergeCell ref="D9:D10"/>
    <mergeCell ref="E9:E10"/>
    <mergeCell ref="M9:M10"/>
    <mergeCell ref="N9:N10"/>
    <mergeCell ref="O9:O10"/>
    <mergeCell ref="P9:P10"/>
    <mergeCell ref="A11:A12"/>
    <mergeCell ref="B11:G12"/>
    <mergeCell ref="H11:H12"/>
    <mergeCell ref="J9:J10"/>
    <mergeCell ref="F9:F10"/>
    <mergeCell ref="G9:G10"/>
    <mergeCell ref="H9:H10"/>
    <mergeCell ref="I9:I10"/>
    <mergeCell ref="K9:K10"/>
    <mergeCell ref="L9:L10"/>
    <mergeCell ref="M21:M22"/>
    <mergeCell ref="N21:N22"/>
    <mergeCell ref="O21:O22"/>
    <mergeCell ref="P21:P22"/>
    <mergeCell ref="A20:J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57:J57"/>
    <mergeCell ref="H59:H65"/>
    <mergeCell ref="B59:G65"/>
    <mergeCell ref="A23:A33"/>
    <mergeCell ref="B23:G33"/>
    <mergeCell ref="H23:H33"/>
    <mergeCell ref="B49:G50"/>
    <mergeCell ref="H49:H50"/>
    <mergeCell ref="A34:A35"/>
    <mergeCell ref="B34:B35"/>
    <mergeCell ref="C34:C35"/>
    <mergeCell ref="D34:D35"/>
    <mergeCell ref="K4:L4"/>
    <mergeCell ref="B19:G19"/>
    <mergeCell ref="A54:J54"/>
    <mergeCell ref="A13:A14"/>
    <mergeCell ref="B13:B14"/>
    <mergeCell ref="C13:C14"/>
    <mergeCell ref="D13:D14"/>
    <mergeCell ref="E13:E14"/>
    <mergeCell ref="F13:F14"/>
    <mergeCell ref="K21:K22"/>
    <mergeCell ref="L21:L22"/>
    <mergeCell ref="M13:M14"/>
    <mergeCell ref="N13:N14"/>
    <mergeCell ref="O13:O14"/>
    <mergeCell ref="P13:P14"/>
    <mergeCell ref="A15:A16"/>
    <mergeCell ref="H15:H16"/>
    <mergeCell ref="G13:G14"/>
    <mergeCell ref="H13:H14"/>
    <mergeCell ref="I13:I14"/>
    <mergeCell ref="J13:J14"/>
    <mergeCell ref="K13:K14"/>
    <mergeCell ref="L13:L14"/>
    <mergeCell ref="B47:B48"/>
    <mergeCell ref="C47:C48"/>
    <mergeCell ref="D47:D48"/>
    <mergeCell ref="E47:E48"/>
    <mergeCell ref="F47:F48"/>
    <mergeCell ref="K34:K35"/>
    <mergeCell ref="L34:L35"/>
    <mergeCell ref="M34:M35"/>
    <mergeCell ref="N34:N35"/>
    <mergeCell ref="E34:E35"/>
    <mergeCell ref="F34:F35"/>
    <mergeCell ref="G34:G35"/>
    <mergeCell ref="H34:H35"/>
    <mergeCell ref="I34:I35"/>
    <mergeCell ref="J34:J35"/>
    <mergeCell ref="H67:H68"/>
    <mergeCell ref="A67:A68"/>
    <mergeCell ref="B67:B68"/>
    <mergeCell ref="C67:C68"/>
    <mergeCell ref="D67:D68"/>
    <mergeCell ref="E67:E68"/>
    <mergeCell ref="F67:F68"/>
    <mergeCell ref="G67:G68"/>
    <mergeCell ref="I17:I18"/>
    <mergeCell ref="H17:H18"/>
    <mergeCell ref="B17:B18"/>
    <mergeCell ref="C17:C18"/>
    <mergeCell ref="D17:D18"/>
    <mergeCell ref="E17:E18"/>
    <mergeCell ref="F17:F18"/>
    <mergeCell ref="G17:G18"/>
    <mergeCell ref="H52:H53"/>
    <mergeCell ref="A36:A46"/>
    <mergeCell ref="B36:G46"/>
    <mergeCell ref="G47:G48"/>
    <mergeCell ref="H47:H48"/>
    <mergeCell ref="I47:I48"/>
    <mergeCell ref="H36:H43"/>
    <mergeCell ref="A47:A48"/>
    <mergeCell ref="O67:O68"/>
    <mergeCell ref="P67:P68"/>
    <mergeCell ref="I67:I68"/>
    <mergeCell ref="K67:K68"/>
    <mergeCell ref="J67:J68"/>
    <mergeCell ref="L67:L68"/>
    <mergeCell ref="M67:M68"/>
    <mergeCell ref="N67:N68"/>
    <mergeCell ref="O17:O18"/>
    <mergeCell ref="P17:P18"/>
    <mergeCell ref="J17:J18"/>
    <mergeCell ref="K17:K18"/>
    <mergeCell ref="L17:L18"/>
    <mergeCell ref="M17:M18"/>
    <mergeCell ref="N17:N18"/>
    <mergeCell ref="M47:M48"/>
    <mergeCell ref="N47:N48"/>
    <mergeCell ref="O47:O48"/>
    <mergeCell ref="P47:P48"/>
    <mergeCell ref="J47:J48"/>
    <mergeCell ref="K47:K48"/>
    <mergeCell ref="L47:L48"/>
    <mergeCell ref="O34:O35"/>
    <mergeCell ref="P34:P35"/>
  </mergeCells>
  <conditionalFormatting sqref="B49 B47:C47">
    <cfRule type="expression" dxfId="5" priority="4" stopIfTrue="1">
      <formula>HasError()</formula>
    </cfRule>
    <cfRule type="expression" dxfId="4" priority="5" stopIfTrue="1">
      <formula>LockedByCondition()</formula>
    </cfRule>
    <cfRule type="expression" dxfId="3" priority="6" stopIfTrue="1">
      <formula>Locked()</formula>
    </cfRule>
  </conditionalFormatting>
  <conditionalFormatting sqref="B51:C51">
    <cfRule type="expression" dxfId="2" priority="1" stopIfTrue="1">
      <formula>HasError()</formula>
    </cfRule>
    <cfRule type="expression" dxfId="1" priority="2" stopIfTrue="1">
      <formula>LockedByCondition()</formula>
    </cfRule>
    <cfRule type="expression" dxfId="0" priority="3" stopIfTrue="1">
      <formula>Locked()</formula>
    </cfRule>
  </conditionalFormatting>
  <printOptions horizontalCentered="1"/>
  <pageMargins left="0.19685039370078741" right="0.19685039370078741" top="0.19685039370078741" bottom="0.19685039370078741" header="0.51181102362204722" footer="0.51181102362204722"/>
  <pageSetup paperSize="9" scale="60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 03,05.2018</vt:lpstr>
      <vt:lpstr>'от 03,05.2018'!Заголовки_для_печати</vt:lpstr>
      <vt:lpstr>'от 03,05.2018'!Область_печати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user123</cp:lastModifiedBy>
  <cp:lastPrinted>2018-05-07T13:31:45Z</cp:lastPrinted>
  <dcterms:created xsi:type="dcterms:W3CDTF">1996-10-08T23:32:33Z</dcterms:created>
  <dcterms:modified xsi:type="dcterms:W3CDTF">2018-05-17T11:07:43Z</dcterms:modified>
</cp:coreProperties>
</file>